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updateLinks="never" defaultThemeVersion="164011"/>
  <mc:AlternateContent xmlns:mc="http://schemas.openxmlformats.org/markup-compatibility/2006">
    <mc:Choice Requires="x15">
      <x15ac:absPath xmlns:x15ac="http://schemas.microsoft.com/office/spreadsheetml/2010/11/ac" url="https://seattlegov-my.sharepoint.com/personal/ted_brown_seattle_gov/Documents/Tune Up Accelerator/Implementation Forms/"/>
    </mc:Choice>
  </mc:AlternateContent>
  <bookViews>
    <workbookView xWindow="0" yWindow="0" windowWidth="28800" windowHeight="12180"/>
  </bookViews>
  <sheets>
    <sheet name="Annual Operating Hours" sheetId="4" r:id="rId1"/>
    <sheet name="Daily Schedule Calculator" sheetId="3" r:id="rId2"/>
    <sheet name="Drop Down Lists" sheetId="2" state="hidden" r:id="rId3"/>
  </sheets>
  <externalReferences>
    <externalReference r:id="rId4"/>
    <externalReference r:id="rId5"/>
  </externalReferences>
  <definedNames>
    <definedName name="activityid_application">'[1]Contract Request'!$E$40</definedName>
    <definedName name="CAL">[2]Start!$C$32</definedName>
    <definedName name="Cost_Based_Funding_Cap_Ratio">'[2]Fixture Count'!$M$925</definedName>
    <definedName name="cost_per_kwh">[2]Start!$E$23</definedName>
    <definedName name="coupon_number">#REF!</definedName>
    <definedName name="ECM_Lookup_on_FC">'[2]subtotals sheet'!$B$14:$U$62</definedName>
    <definedName name="electricity_cost_per_kwh">'[2]Project Summary Form'!$R$3</definedName>
    <definedName name="energy_code_lpa_LU">'[2]ref sheet'!$AV$8:$AW$40</definedName>
    <definedName name="exist_fixt_id_list">'[2]Fixture Schedule'!$B$13:$B$286</definedName>
    <definedName name="exist_fixt_sched_FC" comment="used to autopopulate fixture count worksheet based on fixture ids">'[2]Fixture Schedule'!$C$14:$G$286</definedName>
    <definedName name="Existing_Fixture_Sel_LU">'[2]ref sheet'!$I$8:$L$103</definedName>
    <definedName name="ExistingFixtureScheduleValues">INDEX([2]!Table1fixturetypes[#Data],0,MATCH('[2]Fixture Schedule'!$D1,ExistingLampType,0))</definedName>
    <definedName name="ExistingLampDesc">INDEX([2]!Table1fixturetypes[#Data],0,MATCH('[2]Fixture Count'!$G1,ExistingLampType,0))</definedName>
    <definedName name="ExistingLampType">[2]!Table1fixturetypes[#Headers]</definedName>
    <definedName name="facility_address">'[1]Contract Request'!$D$14</definedName>
    <definedName name="facility_name">'[2]Application-old'!$E$14</definedName>
    <definedName name="fixt_sched_yes_no_on_fc">'[2]Fixture Count'!$AO$5</definedName>
    <definedName name="fixtcount_range_to_lock_in_macro">'[2]Fixture Count'!#REF!</definedName>
    <definedName name="funding_from_proj_sum_form">'[2]Project Summary Form'!$P$47</definedName>
    <definedName name="HC_Code_LU_New">'[2]ref sheet'!$C$8:$E$19</definedName>
    <definedName name="Hours">'Drop Down Lists'!$AH$4:$AH$101</definedName>
    <definedName name="mailee_address_application">'[1]Contract Request'!$E$27</definedName>
    <definedName name="mailee_city_application">'[1]Contract Request'!$E$28</definedName>
    <definedName name="Occupancy_Type_LU">'[2]ref sheet'!$AD$8:$AG$14</definedName>
    <definedName name="payback_based_funding_cap_ratio">'[2]Fixture Count'!$M$932</definedName>
    <definedName name="_xlnm.Print_Area" localSheetId="0">'Annual Operating Hours'!$B$1:$K$37</definedName>
    <definedName name="project_number_application">'[1]Contract Request'!$J$6</definedName>
    <definedName name="prop_fixt_id_list" comment="this refers to the fixture schedule list of poposed fixture Identifiers.  is not a list of proposed fixture types.">'[2]Fixture Schedule'!$K$13:$K$286</definedName>
    <definedName name="prop_fixt_sched_FC" comment="autopopulates fixture count worksheet based on fixture id designation">'[2]Fixture Schedule'!$K$14:$U$286</definedName>
    <definedName name="prop_fixt_type_list_do_not_delete" comment="this is used in the fixture count pull down menu for selecting a proposed fixture type.  the source is the ref sheet">'[2]ref sheet'!$N$11:$N$49</definedName>
    <definedName name="Proposed_Type_LU" comment="This includes orange lines at the end for proposed types no longer in use.  included here for conversion of old projects by importing data from old workbook.  april 2014.  ">'[2]ref sheet'!$N$11:$T$59</definedName>
    <definedName name="rebate_clgsensor_svgs">'[2]ref sheet'!$BB$51</definedName>
    <definedName name="rebate_wallsensor_unitsvgs">'[2]ref sheet'!$BB$42</definedName>
    <definedName name="savings_from_proj_sum_form">'[2]Project Summary Form'!$Q$47</definedName>
    <definedName name="Status">'Drop Down Lists'!$A$8:$A$9</definedName>
    <definedName name="time">'[2]ref sheet'!$BP$8:$BP$57</definedName>
    <definedName name="time_sched_LU">#REF!</definedName>
    <definedName name="Total_Cost_on_fixt_count">'[2]Fixture Count'!$M$10</definedName>
    <definedName name="total_cost_on_proj_sum">'[2]Project Summary Form'!$J$47</definedName>
    <definedName name="Total_Cost_Ratio_on_FC">'[2]Fixture Count'!$AT$10</definedName>
    <definedName name="total_kwh_svgs_on_proj_sum">'[2]Project Summary Form'!$Q$47</definedName>
    <definedName name="total_uncapped_funding_proj_sum">'[2]Project Summary Form'!$M$47</definedName>
    <definedName name="use_of_fixt_sched_indicator">'[2]Fixture Schedule'!$Y$8</definedName>
    <definedName name="version_id_from_from_intro">'[2]subtotals sheet'!$N$1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3" i="3" l="1"/>
  <c r="E86" i="3"/>
  <c r="E60" i="3"/>
  <c r="E34" i="3"/>
  <c r="E8" i="3"/>
  <c r="X134" i="3" l="1"/>
  <c r="W134" i="3"/>
  <c r="V134" i="3"/>
  <c r="U134" i="3"/>
  <c r="T134" i="3"/>
  <c r="S134" i="3"/>
  <c r="R134" i="3"/>
  <c r="Q134" i="3"/>
  <c r="L134" i="3"/>
  <c r="K134" i="3"/>
  <c r="J134" i="3"/>
  <c r="I134" i="3"/>
  <c r="H134" i="3"/>
  <c r="G134" i="3"/>
  <c r="F134" i="3"/>
  <c r="E134" i="3"/>
  <c r="X133" i="3"/>
  <c r="W133" i="3"/>
  <c r="V133" i="3"/>
  <c r="U133" i="3"/>
  <c r="T133" i="3"/>
  <c r="S133" i="3"/>
  <c r="R133" i="3"/>
  <c r="Q133" i="3"/>
  <c r="L133" i="3"/>
  <c r="K133" i="3"/>
  <c r="J133" i="3"/>
  <c r="I133" i="3"/>
  <c r="H133" i="3"/>
  <c r="G133" i="3"/>
  <c r="F133" i="3"/>
  <c r="E133" i="3"/>
  <c r="X122" i="3"/>
  <c r="W122" i="3"/>
  <c r="V122" i="3"/>
  <c r="U122" i="3"/>
  <c r="T122" i="3"/>
  <c r="S122" i="3"/>
  <c r="R122" i="3"/>
  <c r="Q122" i="3"/>
  <c r="L122" i="3"/>
  <c r="K122" i="3"/>
  <c r="J122" i="3"/>
  <c r="I122" i="3"/>
  <c r="H122" i="3"/>
  <c r="G122" i="3"/>
  <c r="F122" i="3"/>
  <c r="E122" i="3"/>
  <c r="X121" i="3"/>
  <c r="W121" i="3"/>
  <c r="V121" i="3"/>
  <c r="U121" i="3"/>
  <c r="T121" i="3"/>
  <c r="S121" i="3"/>
  <c r="R121" i="3"/>
  <c r="Q121" i="3"/>
  <c r="L121" i="3"/>
  <c r="K121" i="3"/>
  <c r="J121" i="3"/>
  <c r="I121" i="3"/>
  <c r="H121" i="3"/>
  <c r="G121" i="3"/>
  <c r="F121" i="3"/>
  <c r="E121" i="3"/>
  <c r="X107" i="3"/>
  <c r="W107" i="3"/>
  <c r="V107" i="3"/>
  <c r="U107" i="3"/>
  <c r="T107" i="3"/>
  <c r="S107" i="3"/>
  <c r="R107" i="3"/>
  <c r="Q107" i="3"/>
  <c r="L107" i="3"/>
  <c r="K107" i="3"/>
  <c r="J107" i="3"/>
  <c r="I107" i="3"/>
  <c r="H107" i="3"/>
  <c r="G107" i="3"/>
  <c r="F107" i="3"/>
  <c r="E107" i="3"/>
  <c r="X106" i="3"/>
  <c r="W106" i="3"/>
  <c r="V106" i="3"/>
  <c r="U106" i="3"/>
  <c r="T106" i="3"/>
  <c r="S106" i="3"/>
  <c r="R106" i="3"/>
  <c r="Q106" i="3"/>
  <c r="L106" i="3"/>
  <c r="K106" i="3"/>
  <c r="J106" i="3"/>
  <c r="I106" i="3"/>
  <c r="H106" i="3"/>
  <c r="G106" i="3"/>
  <c r="F106" i="3"/>
  <c r="E106" i="3"/>
  <c r="X95" i="3"/>
  <c r="W95" i="3"/>
  <c r="V95" i="3"/>
  <c r="U95" i="3"/>
  <c r="T95" i="3"/>
  <c r="S95" i="3"/>
  <c r="R95" i="3"/>
  <c r="Q95" i="3"/>
  <c r="L95" i="3"/>
  <c r="K95" i="3"/>
  <c r="J95" i="3"/>
  <c r="I95" i="3"/>
  <c r="H95" i="3"/>
  <c r="G95" i="3"/>
  <c r="F95" i="3"/>
  <c r="E95" i="3"/>
  <c r="X94" i="3"/>
  <c r="W94" i="3"/>
  <c r="V94" i="3"/>
  <c r="U94" i="3"/>
  <c r="T94" i="3"/>
  <c r="S94" i="3"/>
  <c r="R94" i="3"/>
  <c r="Q94" i="3"/>
  <c r="L94" i="3"/>
  <c r="K94" i="3"/>
  <c r="J94" i="3"/>
  <c r="I94" i="3"/>
  <c r="H94" i="3"/>
  <c r="G94" i="3"/>
  <c r="F94" i="3"/>
  <c r="E94" i="3"/>
  <c r="X81" i="3"/>
  <c r="W81" i="3"/>
  <c r="V81" i="3"/>
  <c r="U81" i="3"/>
  <c r="T81" i="3"/>
  <c r="S81" i="3"/>
  <c r="R81" i="3"/>
  <c r="Q81" i="3"/>
  <c r="L81" i="3"/>
  <c r="K81" i="3"/>
  <c r="J81" i="3"/>
  <c r="I81" i="3"/>
  <c r="H81" i="3"/>
  <c r="G81" i="3"/>
  <c r="F81" i="3"/>
  <c r="E81" i="3"/>
  <c r="X80" i="3"/>
  <c r="W80" i="3"/>
  <c r="V80" i="3"/>
  <c r="U80" i="3"/>
  <c r="T80" i="3"/>
  <c r="S80" i="3"/>
  <c r="R80" i="3"/>
  <c r="Q80" i="3"/>
  <c r="L80" i="3"/>
  <c r="K80" i="3"/>
  <c r="J80" i="3"/>
  <c r="I80" i="3"/>
  <c r="H80" i="3"/>
  <c r="G80" i="3"/>
  <c r="F80" i="3"/>
  <c r="E80" i="3"/>
  <c r="X69" i="3"/>
  <c r="W69" i="3"/>
  <c r="V69" i="3"/>
  <c r="U69" i="3"/>
  <c r="T69" i="3"/>
  <c r="S69" i="3"/>
  <c r="R69" i="3"/>
  <c r="Q69" i="3"/>
  <c r="L69" i="3"/>
  <c r="K69" i="3"/>
  <c r="J69" i="3"/>
  <c r="I69" i="3"/>
  <c r="H69" i="3"/>
  <c r="G69" i="3"/>
  <c r="F69" i="3"/>
  <c r="E69" i="3"/>
  <c r="X68" i="3"/>
  <c r="W68" i="3"/>
  <c r="V68" i="3"/>
  <c r="U68" i="3"/>
  <c r="T68" i="3"/>
  <c r="S68" i="3"/>
  <c r="R68" i="3"/>
  <c r="Q68" i="3"/>
  <c r="L68" i="3"/>
  <c r="K68" i="3"/>
  <c r="J68" i="3"/>
  <c r="I68" i="3"/>
  <c r="H68" i="3"/>
  <c r="G68" i="3"/>
  <c r="F68" i="3"/>
  <c r="E68" i="3"/>
  <c r="X55" i="3"/>
  <c r="W55" i="3"/>
  <c r="V55" i="3"/>
  <c r="U55" i="3"/>
  <c r="T55" i="3"/>
  <c r="S55" i="3"/>
  <c r="R55" i="3"/>
  <c r="Q55" i="3"/>
  <c r="L55" i="3"/>
  <c r="K55" i="3"/>
  <c r="J55" i="3"/>
  <c r="I55" i="3"/>
  <c r="H55" i="3"/>
  <c r="G55" i="3"/>
  <c r="F55" i="3"/>
  <c r="E55" i="3"/>
  <c r="X54" i="3"/>
  <c r="W54" i="3"/>
  <c r="V54" i="3"/>
  <c r="U54" i="3"/>
  <c r="T54" i="3"/>
  <c r="S54" i="3"/>
  <c r="R54" i="3"/>
  <c r="Q54" i="3"/>
  <c r="L54" i="3"/>
  <c r="K54" i="3"/>
  <c r="J54" i="3"/>
  <c r="I54" i="3"/>
  <c r="H54" i="3"/>
  <c r="G54" i="3"/>
  <c r="F54" i="3"/>
  <c r="E54" i="3"/>
  <c r="X43" i="3"/>
  <c r="W43" i="3"/>
  <c r="V43" i="3"/>
  <c r="U43" i="3"/>
  <c r="T43" i="3"/>
  <c r="S43" i="3"/>
  <c r="R43" i="3"/>
  <c r="Q43" i="3"/>
  <c r="L43" i="3"/>
  <c r="K43" i="3"/>
  <c r="J43" i="3"/>
  <c r="I43" i="3"/>
  <c r="H43" i="3"/>
  <c r="G43" i="3"/>
  <c r="F43" i="3"/>
  <c r="E43" i="3"/>
  <c r="X42" i="3"/>
  <c r="W42" i="3"/>
  <c r="V42" i="3"/>
  <c r="U42" i="3"/>
  <c r="T42" i="3"/>
  <c r="S42" i="3"/>
  <c r="R42" i="3"/>
  <c r="Q42" i="3"/>
  <c r="L42" i="3"/>
  <c r="K42" i="3"/>
  <c r="J42" i="3"/>
  <c r="I42" i="3"/>
  <c r="H42" i="3"/>
  <c r="G42" i="3"/>
  <c r="F42" i="3"/>
  <c r="E42" i="3"/>
  <c r="X29" i="3"/>
  <c r="W29" i="3"/>
  <c r="V29" i="3"/>
  <c r="U29" i="3"/>
  <c r="T29" i="3"/>
  <c r="S29" i="3"/>
  <c r="R29" i="3"/>
  <c r="Q29" i="3"/>
  <c r="X28" i="3"/>
  <c r="W28" i="3"/>
  <c r="V28" i="3"/>
  <c r="U28" i="3"/>
  <c r="T28" i="3"/>
  <c r="S28" i="3"/>
  <c r="R28" i="3"/>
  <c r="Q28" i="3"/>
  <c r="L29" i="3"/>
  <c r="K29" i="3"/>
  <c r="J29" i="3"/>
  <c r="I29" i="3"/>
  <c r="H29" i="3"/>
  <c r="G29" i="3"/>
  <c r="F29" i="3"/>
  <c r="E29" i="3"/>
  <c r="L28" i="3"/>
  <c r="K28" i="3"/>
  <c r="J28" i="3"/>
  <c r="I28" i="3"/>
  <c r="H28" i="3"/>
  <c r="G28" i="3"/>
  <c r="F28" i="3"/>
  <c r="E28" i="3"/>
  <c r="X17" i="3"/>
  <c r="W17" i="3"/>
  <c r="V17" i="3"/>
  <c r="U17" i="3"/>
  <c r="T17" i="3"/>
  <c r="S17" i="3"/>
  <c r="R17" i="3"/>
  <c r="Q17" i="3"/>
  <c r="X16" i="3"/>
  <c r="W16" i="3"/>
  <c r="V16" i="3"/>
  <c r="U16" i="3"/>
  <c r="T16" i="3"/>
  <c r="S16" i="3"/>
  <c r="R16" i="3"/>
  <c r="Q16" i="3"/>
  <c r="W123" i="3" l="1"/>
  <c r="W124" i="3" s="1"/>
  <c r="K96" i="3"/>
  <c r="K97" i="3" s="1"/>
  <c r="J82" i="3"/>
  <c r="J83" i="3" s="1"/>
  <c r="L56" i="3"/>
  <c r="L57" i="3" s="1"/>
  <c r="X56" i="3"/>
  <c r="X57" i="3" s="1"/>
  <c r="X44" i="3"/>
  <c r="X45" i="3" s="1"/>
  <c r="L44" i="3"/>
  <c r="L45" i="3" s="1"/>
  <c r="Q135" i="3"/>
  <c r="Q136" i="3" s="1"/>
  <c r="U135" i="3"/>
  <c r="U136" i="3" s="1"/>
  <c r="V135" i="3"/>
  <c r="V136" i="3" s="1"/>
  <c r="S135" i="3"/>
  <c r="S136" i="3" s="1"/>
  <c r="W135" i="3"/>
  <c r="W136" i="3" s="1"/>
  <c r="R135" i="3"/>
  <c r="R136" i="3" s="1"/>
  <c r="T135" i="3"/>
  <c r="T136" i="3" s="1"/>
  <c r="X135" i="3"/>
  <c r="X136" i="3" s="1"/>
  <c r="S123" i="3"/>
  <c r="S124" i="3" s="1"/>
  <c r="Q123" i="3"/>
  <c r="Q124" i="3" s="1"/>
  <c r="U123" i="3"/>
  <c r="U124" i="3" s="1"/>
  <c r="R123" i="3"/>
  <c r="R124" i="3" s="1"/>
  <c r="V123" i="3"/>
  <c r="V124" i="3" s="1"/>
  <c r="T123" i="3"/>
  <c r="T124" i="3" s="1"/>
  <c r="X123" i="3"/>
  <c r="X124" i="3" s="1"/>
  <c r="L135" i="3"/>
  <c r="L136" i="3" s="1"/>
  <c r="K135" i="3"/>
  <c r="K136" i="3" s="1"/>
  <c r="J135" i="3"/>
  <c r="J136" i="3" s="1"/>
  <c r="G135" i="3"/>
  <c r="G136" i="3" s="1"/>
  <c r="H135" i="3"/>
  <c r="H136" i="3" s="1"/>
  <c r="I135" i="3"/>
  <c r="I136" i="3" s="1"/>
  <c r="F135" i="3"/>
  <c r="F136" i="3" s="1"/>
  <c r="E135" i="3"/>
  <c r="E136" i="3" s="1"/>
  <c r="L123" i="3"/>
  <c r="L124" i="3" s="1"/>
  <c r="K123" i="3"/>
  <c r="K124" i="3" s="1"/>
  <c r="J123" i="3"/>
  <c r="J124" i="3" s="1"/>
  <c r="I123" i="3"/>
  <c r="I124" i="3" s="1"/>
  <c r="F123" i="3"/>
  <c r="F124" i="3" s="1"/>
  <c r="G123" i="3"/>
  <c r="G124" i="3" s="1"/>
  <c r="H123" i="3"/>
  <c r="H124" i="3" s="1"/>
  <c r="E123" i="3"/>
  <c r="E124" i="3" s="1"/>
  <c r="Q108" i="3"/>
  <c r="Q109" i="3" s="1"/>
  <c r="U108" i="3"/>
  <c r="U109" i="3" s="1"/>
  <c r="R108" i="3"/>
  <c r="R109" i="3" s="1"/>
  <c r="V108" i="3"/>
  <c r="V109" i="3" s="1"/>
  <c r="S108" i="3"/>
  <c r="S109" i="3" s="1"/>
  <c r="W108" i="3"/>
  <c r="W109" i="3" s="1"/>
  <c r="T108" i="3"/>
  <c r="T109" i="3" s="1"/>
  <c r="X108" i="3"/>
  <c r="X109" i="3" s="1"/>
  <c r="Q96" i="3"/>
  <c r="Q97" i="3" s="1"/>
  <c r="U96" i="3"/>
  <c r="U97" i="3" s="1"/>
  <c r="R96" i="3"/>
  <c r="R97" i="3" s="1"/>
  <c r="V96" i="3"/>
  <c r="V97" i="3" s="1"/>
  <c r="S96" i="3"/>
  <c r="S97" i="3" s="1"/>
  <c r="W96" i="3"/>
  <c r="W97" i="3" s="1"/>
  <c r="T96" i="3"/>
  <c r="T97" i="3" s="1"/>
  <c r="X96" i="3"/>
  <c r="X97" i="3" s="1"/>
  <c r="E108" i="3"/>
  <c r="E109" i="3" s="1"/>
  <c r="I108" i="3"/>
  <c r="I109" i="3" s="1"/>
  <c r="F108" i="3"/>
  <c r="F109" i="3" s="1"/>
  <c r="J108" i="3"/>
  <c r="J109" i="3" s="1"/>
  <c r="G108" i="3"/>
  <c r="G109" i="3" s="1"/>
  <c r="K108" i="3"/>
  <c r="K109" i="3" s="1"/>
  <c r="H108" i="3"/>
  <c r="H109" i="3" s="1"/>
  <c r="L108" i="3"/>
  <c r="L109" i="3" s="1"/>
  <c r="I96" i="3"/>
  <c r="I97" i="3" s="1"/>
  <c r="G96" i="3"/>
  <c r="G97" i="3" s="1"/>
  <c r="F96" i="3"/>
  <c r="F97" i="3" s="1"/>
  <c r="J96" i="3"/>
  <c r="J97" i="3" s="1"/>
  <c r="H96" i="3"/>
  <c r="H97" i="3" s="1"/>
  <c r="L96" i="3"/>
  <c r="L97" i="3" s="1"/>
  <c r="E96" i="3"/>
  <c r="E97" i="3" s="1"/>
  <c r="Q82" i="3"/>
  <c r="Q83" i="3" s="1"/>
  <c r="U82" i="3"/>
  <c r="U83" i="3" s="1"/>
  <c r="R82" i="3"/>
  <c r="R83" i="3" s="1"/>
  <c r="V82" i="3"/>
  <c r="V83" i="3" s="1"/>
  <c r="S82" i="3"/>
  <c r="S83" i="3" s="1"/>
  <c r="W82" i="3"/>
  <c r="W83" i="3" s="1"/>
  <c r="T82" i="3"/>
  <c r="T83" i="3" s="1"/>
  <c r="X82" i="3"/>
  <c r="X83" i="3" s="1"/>
  <c r="E82" i="3"/>
  <c r="E83" i="3" s="1"/>
  <c r="I82" i="3"/>
  <c r="I83" i="3" s="1"/>
  <c r="G82" i="3"/>
  <c r="G83" i="3" s="1"/>
  <c r="K82" i="3"/>
  <c r="K83" i="3" s="1"/>
  <c r="F82" i="3"/>
  <c r="F83" i="3" s="1"/>
  <c r="H82" i="3"/>
  <c r="H83" i="3" s="1"/>
  <c r="L82" i="3"/>
  <c r="L83" i="3" s="1"/>
  <c r="M83" i="3" s="1"/>
  <c r="Q70" i="3"/>
  <c r="Q71" i="3" s="1"/>
  <c r="U70" i="3"/>
  <c r="U71" i="3" s="1"/>
  <c r="R70" i="3"/>
  <c r="R71" i="3" s="1"/>
  <c r="V70" i="3"/>
  <c r="V71" i="3" s="1"/>
  <c r="S70" i="3"/>
  <c r="S71" i="3" s="1"/>
  <c r="W70" i="3"/>
  <c r="W71" i="3" s="1"/>
  <c r="T70" i="3"/>
  <c r="T71" i="3" s="1"/>
  <c r="X70" i="3"/>
  <c r="X71" i="3" s="1"/>
  <c r="I70" i="3"/>
  <c r="I71" i="3" s="1"/>
  <c r="F70" i="3"/>
  <c r="F71" i="3" s="1"/>
  <c r="J70" i="3"/>
  <c r="J71" i="3" s="1"/>
  <c r="G70" i="3"/>
  <c r="G71" i="3" s="1"/>
  <c r="K70" i="3"/>
  <c r="K71" i="3" s="1"/>
  <c r="H70" i="3"/>
  <c r="H71" i="3" s="1"/>
  <c r="L70" i="3"/>
  <c r="L71" i="3" s="1"/>
  <c r="E70" i="3"/>
  <c r="E71" i="3" s="1"/>
  <c r="Q56" i="3"/>
  <c r="Q57" i="3" s="1"/>
  <c r="U56" i="3"/>
  <c r="U57" i="3" s="1"/>
  <c r="R56" i="3"/>
  <c r="R57" i="3" s="1"/>
  <c r="V56" i="3"/>
  <c r="V57" i="3" s="1"/>
  <c r="S56" i="3"/>
  <c r="S57" i="3" s="1"/>
  <c r="W56" i="3"/>
  <c r="W57" i="3" s="1"/>
  <c r="T56" i="3"/>
  <c r="T57" i="3" s="1"/>
  <c r="E56" i="3"/>
  <c r="E57" i="3" s="1"/>
  <c r="I56" i="3"/>
  <c r="I57" i="3" s="1"/>
  <c r="F56" i="3"/>
  <c r="F57" i="3" s="1"/>
  <c r="J56" i="3"/>
  <c r="J57" i="3" s="1"/>
  <c r="G56" i="3"/>
  <c r="G57" i="3" s="1"/>
  <c r="K56" i="3"/>
  <c r="K57" i="3" s="1"/>
  <c r="H56" i="3"/>
  <c r="H57" i="3" s="1"/>
  <c r="W44" i="3"/>
  <c r="W45" i="3" s="1"/>
  <c r="V44" i="3"/>
  <c r="V45" i="3" s="1"/>
  <c r="U44" i="3"/>
  <c r="U45" i="3" s="1"/>
  <c r="S44" i="3"/>
  <c r="S45" i="3" s="1"/>
  <c r="T44" i="3"/>
  <c r="T45" i="3" s="1"/>
  <c r="R44" i="3"/>
  <c r="R45" i="3" s="1"/>
  <c r="Q44" i="3"/>
  <c r="Q45" i="3" s="1"/>
  <c r="K44" i="3"/>
  <c r="K45" i="3" s="1"/>
  <c r="J44" i="3"/>
  <c r="J45" i="3" s="1"/>
  <c r="I44" i="3"/>
  <c r="I45" i="3" s="1"/>
  <c r="G44" i="3"/>
  <c r="G45" i="3" s="1"/>
  <c r="H44" i="3"/>
  <c r="H45" i="3" s="1"/>
  <c r="F44" i="3"/>
  <c r="F45" i="3" s="1"/>
  <c r="E44" i="3"/>
  <c r="E45" i="3" s="1"/>
  <c r="E30" i="3"/>
  <c r="E31" i="3" s="1"/>
  <c r="I30" i="3"/>
  <c r="I31" i="3" s="1"/>
  <c r="Q30" i="3"/>
  <c r="Q31" i="3" s="1"/>
  <c r="U30" i="3"/>
  <c r="U31" i="3" s="1"/>
  <c r="F30" i="3"/>
  <c r="F31" i="3" s="1"/>
  <c r="J30" i="3"/>
  <c r="J31" i="3" s="1"/>
  <c r="R30" i="3"/>
  <c r="R31" i="3" s="1"/>
  <c r="V30" i="3"/>
  <c r="V31" i="3" s="1"/>
  <c r="G30" i="3"/>
  <c r="G31" i="3" s="1"/>
  <c r="K30" i="3"/>
  <c r="K31" i="3" s="1"/>
  <c r="S30" i="3"/>
  <c r="S31" i="3" s="1"/>
  <c r="W30" i="3"/>
  <c r="W31" i="3" s="1"/>
  <c r="H30" i="3"/>
  <c r="H31" i="3" s="1"/>
  <c r="L30" i="3"/>
  <c r="L31" i="3" s="1"/>
  <c r="T30" i="3"/>
  <c r="T31" i="3" s="1"/>
  <c r="X30" i="3"/>
  <c r="X31" i="3" s="1"/>
  <c r="Y31" i="3" s="1"/>
  <c r="U18" i="3"/>
  <c r="U19" i="3" s="1"/>
  <c r="V18" i="3"/>
  <c r="V19" i="3" s="1"/>
  <c r="S18" i="3"/>
  <c r="S19" i="3" s="1"/>
  <c r="W18" i="3"/>
  <c r="W19" i="3" s="1"/>
  <c r="T18" i="3"/>
  <c r="T19" i="3" s="1"/>
  <c r="X18" i="3"/>
  <c r="X19" i="3" s="1"/>
  <c r="Q18" i="3"/>
  <c r="Q19" i="3" s="1"/>
  <c r="R18" i="3"/>
  <c r="R19" i="3" s="1"/>
  <c r="L17" i="3"/>
  <c r="K17" i="3"/>
  <c r="J17" i="3"/>
  <c r="I17" i="3"/>
  <c r="H17" i="3"/>
  <c r="G17" i="3"/>
  <c r="F17" i="3"/>
  <c r="E17" i="3"/>
  <c r="L16" i="3"/>
  <c r="K16" i="3"/>
  <c r="J16" i="3"/>
  <c r="J18" i="3" s="1"/>
  <c r="J19" i="3" s="1"/>
  <c r="I16" i="3"/>
  <c r="I18" i="3" s="1"/>
  <c r="I19" i="3" s="1"/>
  <c r="H16" i="3"/>
  <c r="G16" i="3"/>
  <c r="F16" i="3"/>
  <c r="E16" i="3"/>
  <c r="E18" i="3" s="1"/>
  <c r="E19" i="3" s="1"/>
  <c r="E19" i="2"/>
  <c r="E18" i="2"/>
  <c r="E21" i="2" s="1"/>
  <c r="E20" i="2"/>
  <c r="M136" i="3" l="1"/>
  <c r="F29" i="4" s="1"/>
  <c r="M97" i="3"/>
  <c r="E28" i="4" s="1"/>
  <c r="Y71" i="3"/>
  <c r="Y136" i="3"/>
  <c r="J29" i="4" s="1"/>
  <c r="Y124" i="3"/>
  <c r="M124" i="3"/>
  <c r="E29" i="4" s="1"/>
  <c r="Y109" i="3"/>
  <c r="M109" i="3"/>
  <c r="F28" i="4" s="1"/>
  <c r="Y97" i="3"/>
  <c r="I28" i="4" s="1"/>
  <c r="Y83" i="3"/>
  <c r="J27" i="4" s="1"/>
  <c r="M71" i="3"/>
  <c r="E27" i="4" s="1"/>
  <c r="Y57" i="3"/>
  <c r="J26" i="4" s="1"/>
  <c r="M57" i="3"/>
  <c r="F26" i="4" s="1"/>
  <c r="Y45" i="3"/>
  <c r="I26" i="4" s="1"/>
  <c r="M45" i="3"/>
  <c r="M31" i="3"/>
  <c r="F25" i="4" s="1"/>
  <c r="Y19" i="3"/>
  <c r="I25" i="4" s="1"/>
  <c r="I29" i="4"/>
  <c r="J25" i="4"/>
  <c r="J28" i="4"/>
  <c r="F27" i="4"/>
  <c r="I27" i="4"/>
  <c r="E26" i="4"/>
  <c r="K18" i="3"/>
  <c r="K19" i="3" s="1"/>
  <c r="H18" i="3"/>
  <c r="H19" i="3" s="1"/>
  <c r="L18" i="3"/>
  <c r="L19" i="3" s="1"/>
  <c r="G18" i="3"/>
  <c r="G19" i="3" s="1"/>
  <c r="M19" i="3" s="1"/>
  <c r="F18" i="3"/>
  <c r="F19" i="3" s="1"/>
  <c r="K29" i="4" l="1"/>
  <c r="K28" i="4"/>
  <c r="G27" i="4"/>
  <c r="G29" i="4"/>
  <c r="G28" i="4"/>
  <c r="K27" i="4"/>
  <c r="K26" i="4"/>
  <c r="G26" i="4"/>
  <c r="K25" i="4"/>
  <c r="E25" i="4"/>
  <c r="G25" i="4" s="1"/>
</calcChain>
</file>

<file path=xl/comments1.xml><?xml version="1.0" encoding="utf-8"?>
<comments xmlns="http://schemas.openxmlformats.org/spreadsheetml/2006/main">
  <authors>
    <author>Ted Brown</author>
  </authors>
  <commentList>
    <comment ref="I22" authorId="0" shapeId="0">
      <text>
        <r>
          <rPr>
            <b/>
            <sz val="9"/>
            <color indexed="81"/>
            <rFont val="Tahoma"/>
            <family val="2"/>
          </rPr>
          <t>SCL:</t>
        </r>
        <r>
          <rPr>
            <sz val="9"/>
            <color indexed="81"/>
            <rFont val="Tahoma"/>
            <family val="2"/>
          </rPr>
          <t xml:space="preserve">
Enter lighting hours ONLY if different from HVAC Schedule</t>
        </r>
      </text>
    </comment>
    <comment ref="C24" authorId="0" shapeId="0">
      <text>
        <r>
          <rPr>
            <b/>
            <sz val="9"/>
            <color indexed="81"/>
            <rFont val="Tahoma"/>
            <family val="2"/>
          </rPr>
          <t>SCL:</t>
        </r>
        <r>
          <rPr>
            <sz val="9"/>
            <color indexed="81"/>
            <rFont val="Tahoma"/>
            <family val="2"/>
          </rPr>
          <t xml:space="preserve">
Name of building space, i.e.- floors 1-3, office tenant 1, restaurant</t>
        </r>
      </text>
    </comment>
    <comment ref="G24" authorId="0" shapeId="0">
      <text>
        <r>
          <rPr>
            <b/>
            <sz val="9"/>
            <color indexed="81"/>
            <rFont val="Tahoma"/>
            <family val="2"/>
          </rPr>
          <t>SCL:</t>
        </r>
        <r>
          <rPr>
            <sz val="9"/>
            <color indexed="81"/>
            <rFont val="Tahoma"/>
            <family val="2"/>
          </rPr>
          <t xml:space="preserve">
Automatically calculates % change in operating hours</t>
        </r>
      </text>
    </comment>
    <comment ref="I24" authorId="0" shapeId="0">
      <text>
        <r>
          <rPr>
            <b/>
            <sz val="9"/>
            <color indexed="81"/>
            <rFont val="Tahoma"/>
            <family val="2"/>
          </rPr>
          <t>SCL:</t>
        </r>
        <r>
          <rPr>
            <sz val="9"/>
            <color indexed="81"/>
            <rFont val="Tahoma"/>
            <family val="2"/>
          </rPr>
          <t xml:space="preserve">
ONLY Enter Lighting Hours if operated on a different schedule than the HVAC system for the Space</t>
        </r>
      </text>
    </comment>
    <comment ref="K24" authorId="0" shapeId="0">
      <text>
        <r>
          <rPr>
            <b/>
            <sz val="9"/>
            <color indexed="81"/>
            <rFont val="Tahoma"/>
            <family val="2"/>
          </rPr>
          <t>SCL:
Automatically calculates % change in operating hours</t>
        </r>
        <r>
          <rPr>
            <sz val="9"/>
            <color indexed="81"/>
            <rFont val="Tahoma"/>
            <family val="2"/>
          </rPr>
          <t xml:space="preserve">
</t>
        </r>
      </text>
    </comment>
  </commentList>
</comments>
</file>

<file path=xl/sharedStrings.xml><?xml version="1.0" encoding="utf-8"?>
<sst xmlns="http://schemas.openxmlformats.org/spreadsheetml/2006/main" count="749" uniqueCount="165">
  <si>
    <t>Instructions</t>
  </si>
  <si>
    <t>Annual</t>
  </si>
  <si>
    <t>Mon</t>
  </si>
  <si>
    <t>Tues</t>
  </si>
  <si>
    <t>Wed</t>
  </si>
  <si>
    <t>Thurs</t>
  </si>
  <si>
    <t>Fri</t>
  </si>
  <si>
    <t>Sat</t>
  </si>
  <si>
    <t>Sun</t>
  </si>
  <si>
    <t>Holidays</t>
  </si>
  <si>
    <t>start time</t>
  </si>
  <si>
    <t>end time</t>
  </si>
  <si>
    <t>time elapsed</t>
  </si>
  <si>
    <t>MON</t>
  </si>
  <si>
    <t>TUE</t>
  </si>
  <si>
    <t>WED</t>
  </si>
  <si>
    <t>THU</t>
  </si>
  <si>
    <t>FRI</t>
  </si>
  <si>
    <t>SAT</t>
  </si>
  <si>
    <t>SUN</t>
  </si>
  <si>
    <t>HOLIDAY</t>
  </si>
  <si>
    <t>On</t>
  </si>
  <si>
    <t>Off</t>
  </si>
  <si>
    <t>HOUR</t>
  </si>
  <si>
    <t>Hours Drop Down List</t>
  </si>
  <si>
    <t># of Holidays</t>
  </si>
  <si>
    <t>Ann. Hours</t>
  </si>
  <si>
    <t>Holiday Hrs</t>
  </si>
  <si>
    <t># Of Weeks</t>
  </si>
  <si>
    <t>Weekday Hours</t>
  </si>
  <si>
    <t>Weekend Hours</t>
  </si>
  <si>
    <t xml:space="preserve">Occupied weeks per year:  </t>
  </si>
  <si>
    <t>Hrs. / Day</t>
  </si>
  <si>
    <t>Daily Schedules</t>
  </si>
  <si>
    <t>Seattle Benchmark Building ID</t>
  </si>
  <si>
    <t xml:space="preserve">Total </t>
  </si>
  <si>
    <t>Number of weekdays set as "holidays"</t>
  </si>
  <si>
    <t xml:space="preserve"> INITIAL ASSESSMENT -HVAC</t>
  </si>
  <si>
    <t>POST TUNE-UP-  HVAC</t>
  </si>
  <si>
    <t xml:space="preserve"> INITIAL ASSESSMENT -LIGHTING</t>
  </si>
  <si>
    <t>POST TUNE-UP-  LIGHTING</t>
  </si>
  <si>
    <t>Post Tune-Up Annual HVAC Operating Hours</t>
  </si>
  <si>
    <t>Space Use #1</t>
  </si>
  <si>
    <t>Space Use #2</t>
  </si>
  <si>
    <t>Space Use #3</t>
  </si>
  <si>
    <t>Space Use #4</t>
  </si>
  <si>
    <t>Space Use #5</t>
  </si>
  <si>
    <t>Worksheet completed by (Tune-Up Specialist)</t>
  </si>
  <si>
    <t>Adult Education</t>
  </si>
  <si>
    <t>Aquarium</t>
  </si>
  <si>
    <t>Automobile Dealership</t>
  </si>
  <si>
    <t>Bank Branch</t>
  </si>
  <si>
    <t>Bar/Nightclub</t>
  </si>
  <si>
    <t>Barracks</t>
  </si>
  <si>
    <t>Bowling Alley</t>
  </si>
  <si>
    <t>Casino</t>
  </si>
  <si>
    <t>College/University</t>
  </si>
  <si>
    <t>Convenience Store with Gas Station</t>
  </si>
  <si>
    <t>Convenience Store without Gas Station</t>
  </si>
  <si>
    <t>Convention Center</t>
  </si>
  <si>
    <t>Courthouse</t>
  </si>
  <si>
    <t>Data Center</t>
  </si>
  <si>
    <t>Distribution Center</t>
  </si>
  <si>
    <t>Drinking Water Treatment &amp; Distribution</t>
  </si>
  <si>
    <t>Enclosed Mall</t>
  </si>
  <si>
    <t>Energy/Power Station</t>
  </si>
  <si>
    <t>Fast Food Restaurant</t>
  </si>
  <si>
    <t>Financial Office</t>
  </si>
  <si>
    <t>Fire Station</t>
  </si>
  <si>
    <t>Fitness Center/Health Club/Gym</t>
  </si>
  <si>
    <t>Food Sales</t>
  </si>
  <si>
    <t>Food Service</t>
  </si>
  <si>
    <t>Hospital (General Medical &amp; Surgical)*</t>
  </si>
  <si>
    <t>Hotel</t>
  </si>
  <si>
    <t>Ice/Curling Rink</t>
  </si>
  <si>
    <t>Indoor Arena</t>
  </si>
  <si>
    <t>K-12 School</t>
  </si>
  <si>
    <t>Laboratory</t>
  </si>
  <si>
    <t>Library</t>
  </si>
  <si>
    <t>Lifestyle Center</t>
  </si>
  <si>
    <t>Mailing Center/Post Office</t>
  </si>
  <si>
    <t>Manufacturing/Industrial Plant</t>
  </si>
  <si>
    <t>Medical Office</t>
  </si>
  <si>
    <t>Mixed Use Property</t>
  </si>
  <si>
    <t>Movie Theater</t>
  </si>
  <si>
    <t>Multifamily Housing</t>
  </si>
  <si>
    <t>Museum</t>
  </si>
  <si>
    <t>Non-Refrigerated Warehouse</t>
  </si>
  <si>
    <t>Office</t>
  </si>
  <si>
    <t>Other – Education</t>
  </si>
  <si>
    <t>Other – Entertainment/Public Assembly</t>
  </si>
  <si>
    <t>Other – Lodging/Residential</t>
  </si>
  <si>
    <t>Other – Office</t>
  </si>
  <si>
    <t>Other – Not listed</t>
  </si>
  <si>
    <t>Other – Public Service</t>
  </si>
  <si>
    <t>Other – Recreation</t>
  </si>
  <si>
    <t>Other – Restaurant/Bar</t>
  </si>
  <si>
    <t>Other – Retail/Mall</t>
  </si>
  <si>
    <t>Other – Services</t>
  </si>
  <si>
    <t>Other – Specialty Hospital</t>
  </si>
  <si>
    <t>Other – Stadium</t>
  </si>
  <si>
    <t>Other – Technology/Science</t>
  </si>
  <si>
    <t>Other – Utility</t>
  </si>
  <si>
    <t>Outpatient Rehabilitation/Physical Therapy</t>
  </si>
  <si>
    <t>Parking</t>
  </si>
  <si>
    <t>Performing Arts</t>
  </si>
  <si>
    <t>Personal Services (Health/Beauty, Dry Cleaning, etc)</t>
  </si>
  <si>
    <t>Police Station</t>
  </si>
  <si>
    <t>Pre-school/Daycare</t>
  </si>
  <si>
    <t>Prison/Incarceration</t>
  </si>
  <si>
    <t>Race Track</t>
  </si>
  <si>
    <t>Refrigerated Warehouse</t>
  </si>
  <si>
    <t>Repair Services (Vehicle, Shoe, Locksmith, etc)</t>
  </si>
  <si>
    <t>Residence Hall/Dormitory</t>
  </si>
  <si>
    <t>Residential Care Facility</t>
  </si>
  <si>
    <t>Restaurant</t>
  </si>
  <si>
    <t>Retail Store</t>
  </si>
  <si>
    <t>Roller Rink</t>
  </si>
  <si>
    <t>Self-Storage Facility</t>
  </si>
  <si>
    <t>Senior Care Community</t>
  </si>
  <si>
    <t>Single Family Home</t>
  </si>
  <si>
    <t>Social/Meeting Hall</t>
  </si>
  <si>
    <t>Stadium (Closed)</t>
  </si>
  <si>
    <t>Stadium (Open)</t>
  </si>
  <si>
    <t>Strip Mall</t>
  </si>
  <si>
    <t>Supermarket/Grocery Store</t>
  </si>
  <si>
    <t>Swimming Pool</t>
  </si>
  <si>
    <t>Transportation Terminal/Station</t>
  </si>
  <si>
    <t>Urgent Care/Clinic/Other Outpatient</t>
  </si>
  <si>
    <t>Veterinary Office</t>
  </si>
  <si>
    <t>Vocational School</t>
  </si>
  <si>
    <t>Wastewater Treatment Plant</t>
  </si>
  <si>
    <t>Wholesale Club/Supercenter</t>
  </si>
  <si>
    <t>Worship Facility</t>
  </si>
  <si>
    <t>Zoo</t>
  </si>
  <si>
    <t>Facility/ Building Name</t>
  </si>
  <si>
    <t>% Reduction (Change)</t>
  </si>
  <si>
    <t>Operating Hours- Primary Building Spaces</t>
  </si>
  <si>
    <t>Space End Use (Type)</t>
  </si>
  <si>
    <t>Space Use Types Drop Down List</t>
  </si>
  <si>
    <t>HVAC SYSTEM</t>
  </si>
  <si>
    <t>LIGHTING</t>
  </si>
  <si>
    <t>Post Tune-Up Annual Lighting Operating Hours</t>
  </si>
  <si>
    <t>Space #1</t>
  </si>
  <si>
    <t>Space #2</t>
  </si>
  <si>
    <t>Space #3</t>
  </si>
  <si>
    <t>Space #4</t>
  </si>
  <si>
    <t>Space #5</t>
  </si>
  <si>
    <t>Tune-Up Accelerator Incentive - Operating Hours Worksheet</t>
  </si>
  <si>
    <t>Seattle City Light Project #</t>
  </si>
  <si>
    <t>Notes / Comments (Optional):</t>
  </si>
  <si>
    <t>This tab is optional, and is meant as an aid to help calculate annual operating hours for HVAC  and lighting systems based on building schedules. Inputs are in the green shaded cells. Enter the number of weekday holidays if the building or space has a separate schedule on holidays for shut down, or reduced hours.  Choose the system start and stop time for each day from the drop down menu.  Selections can be copied or filled into adjoining cells to speed data entry. Annual hours will be calculated on this tab, and will automatically populate on the "Annual Operating Hours" tab.</t>
  </si>
  <si>
    <t>Use this spreadsheet to detail annual operating hours of the primary HVAC and lighting systems pre and post tune-up.  The "Daily Schedule Calculator" tab is an optional tool to quickly calculate operating hours based on start / stop schedules for each building space. In many cases HVAC and lighting  hours will be the same, but there are separate entries for lighting and HVAC for buildings where they differ.</t>
  </si>
  <si>
    <r>
      <rPr>
        <b/>
        <sz val="10"/>
        <rFont val="Arial"/>
        <family val="2"/>
      </rPr>
      <t>Space Name</t>
    </r>
    <r>
      <rPr>
        <sz val="10"/>
        <rFont val="Arial"/>
        <family val="2"/>
      </rPr>
      <t xml:space="preserve">- List separately </t>
    </r>
    <r>
      <rPr>
        <b/>
        <sz val="10"/>
        <rFont val="Arial"/>
        <family val="2"/>
      </rPr>
      <t>only</t>
    </r>
    <r>
      <rPr>
        <sz val="10"/>
        <rFont val="Arial"/>
        <family val="2"/>
      </rPr>
      <t xml:space="preserve"> if a space uses 20% or more of building energy</t>
    </r>
  </si>
  <si>
    <r>
      <rPr>
        <b/>
        <sz val="10"/>
        <rFont val="Arial"/>
        <family val="2"/>
      </rPr>
      <t xml:space="preserve">Initial Annual HVAC Operating Hours </t>
    </r>
    <r>
      <rPr>
        <sz val="10"/>
        <rFont val="Arial"/>
        <family val="2"/>
      </rPr>
      <t>(Assessment Phase)</t>
    </r>
  </si>
  <si>
    <r>
      <t xml:space="preserve">Initial Annual Lighting Operating Hours </t>
    </r>
    <r>
      <rPr>
        <sz val="10"/>
        <rFont val="Arial"/>
        <family val="2"/>
      </rPr>
      <t>(Assessment Phase)</t>
    </r>
  </si>
  <si>
    <r>
      <rPr>
        <b/>
        <sz val="10"/>
        <rFont val="Arial"/>
        <family val="2"/>
      </rPr>
      <t>2.</t>
    </r>
    <r>
      <rPr>
        <sz val="10"/>
        <rFont val="Arial"/>
        <family val="2"/>
      </rPr>
      <t xml:space="preserve"> Choose the primary space use(s) in the building from the drop down menu. </t>
    </r>
  </si>
  <si>
    <r>
      <t xml:space="preserve">   </t>
    </r>
    <r>
      <rPr>
        <b/>
        <sz val="10"/>
        <rFont val="Arial"/>
        <family val="2"/>
      </rPr>
      <t xml:space="preserve">  a.</t>
    </r>
    <r>
      <rPr>
        <sz val="10"/>
        <rFont val="Arial"/>
        <family val="2"/>
      </rPr>
      <t xml:space="preserve"> Individual space types need </t>
    </r>
    <r>
      <rPr>
        <b/>
        <u/>
        <sz val="10"/>
        <rFont val="Arial"/>
        <family val="2"/>
      </rPr>
      <t>only</t>
    </r>
    <r>
      <rPr>
        <sz val="10"/>
        <rFont val="Arial"/>
        <family val="2"/>
      </rPr>
      <t xml:space="preserve"> be listed if they are significant energy uses (~20%+ ) with an operating schedule that differs significantly from other building space uses.</t>
    </r>
  </si>
  <si>
    <r>
      <rPr>
        <b/>
        <sz val="10"/>
        <rFont val="Arial"/>
        <family val="2"/>
      </rPr>
      <t xml:space="preserve">3. </t>
    </r>
    <r>
      <rPr>
        <sz val="10"/>
        <rFont val="Arial"/>
        <family val="2"/>
      </rPr>
      <t xml:space="preserve"> Enter the Annual operating hours noted during the initial Tune-Up assessment, and estimated annual hours post tune-up in the green shaded cells. </t>
    </r>
    <r>
      <rPr>
        <b/>
        <sz val="10"/>
        <rFont val="Arial"/>
        <family val="2"/>
      </rPr>
      <t xml:space="preserve"> </t>
    </r>
  </si>
  <si>
    <r>
      <t xml:space="preserve">   </t>
    </r>
    <r>
      <rPr>
        <b/>
        <sz val="10"/>
        <rFont val="Arial"/>
        <family val="2"/>
      </rPr>
      <t xml:space="preserve"> c.</t>
    </r>
    <r>
      <rPr>
        <sz val="10"/>
        <rFont val="Arial"/>
        <family val="2"/>
      </rPr>
      <t xml:space="preserve"> Manual entry of annual operating hours will overwrite formulas from the calculator tab</t>
    </r>
  </si>
  <si>
    <r>
      <t xml:space="preserve">  </t>
    </r>
    <r>
      <rPr>
        <b/>
        <sz val="10"/>
        <rFont val="Arial"/>
        <family val="2"/>
      </rPr>
      <t xml:space="preserve">  b.</t>
    </r>
    <r>
      <rPr>
        <sz val="10"/>
        <rFont val="Arial"/>
        <family val="2"/>
      </rPr>
      <t xml:space="preserve"> If you are using the "Daily Schedule Calculator" Tab the annual hours will automatically populate in each space # based on the daily system schedule entered.</t>
    </r>
  </si>
  <si>
    <r>
      <t xml:space="preserve">   </t>
    </r>
    <r>
      <rPr>
        <b/>
        <sz val="10"/>
        <rFont val="Arial"/>
        <family val="2"/>
      </rPr>
      <t xml:space="preserve"> a. </t>
    </r>
    <r>
      <rPr>
        <b/>
        <u/>
        <sz val="10"/>
        <rFont val="Arial"/>
        <family val="2"/>
      </rPr>
      <t>ONLY</t>
    </r>
    <r>
      <rPr>
        <sz val="10"/>
        <rFont val="Arial"/>
        <family val="2"/>
      </rPr>
      <t xml:space="preserve"> enter separate HVAC and lighting hours if there is =&gt; 10% variation between the two schedules.</t>
    </r>
  </si>
  <si>
    <r>
      <rPr>
        <b/>
        <sz val="10"/>
        <rFont val="Arial"/>
        <family val="2"/>
      </rPr>
      <t>1.</t>
    </r>
    <r>
      <rPr>
        <sz val="10"/>
        <rFont val="Arial"/>
        <family val="2"/>
      </rPr>
      <t xml:space="preserve"> Enter the generic space name (Whole building, Office 1, restaurant, etc.…) There may only be one or two primary space types, but up to five can be selected.</t>
    </r>
  </si>
  <si>
    <t>Date</t>
  </si>
  <si>
    <t>Assessed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</si>
</sst>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General_)"/>
    <numFmt numFmtId="165" formatCode="[$-409]h:mm\ AM/PM;@"/>
    <numFmt numFmtId="166" formatCode="0.0"/>
    <numFmt numFmtId="167" formatCode="0.0%"/>
    <numFmt numFmtId="169" formatCode="m/d/yyyy;@"/>
  </numFmts>
  <fonts count="18" x14ac:knownFonts="1">
    <font>
      <sz val="10"/>
      <name val="Arial"/>
      <family val="2"/>
    </font>
    <font>
      <sz val="10"/>
      <name val="Arial"/>
      <family val="2"/>
    </font>
    <font>
      <b/>
      <sz val="10"/>
      <color theme="0"/>
      <name val="Arial"/>
      <family val="2"/>
    </font>
    <font>
      <sz val="10"/>
      <name val="Segoe UI"/>
      <family val="2"/>
    </font>
    <font>
      <b/>
      <sz val="18"/>
      <name val="Helv"/>
    </font>
    <font>
      <sz val="9"/>
      <name val="Segoe UI"/>
      <family val="2"/>
    </font>
    <font>
      <b/>
      <sz val="10"/>
      <name val="Arial"/>
      <family val="2"/>
    </font>
    <font>
      <b/>
      <sz val="10"/>
      <color theme="3"/>
      <name val="Segoe UI"/>
      <family val="2"/>
    </font>
    <font>
      <b/>
      <sz val="12"/>
      <name val="Segoe UI"/>
      <family val="2"/>
    </font>
    <font>
      <b/>
      <sz val="12"/>
      <name val="Arial"/>
      <family val="2"/>
    </font>
    <font>
      <sz val="11"/>
      <color theme="1"/>
      <name val="Calibri"/>
      <family val="2"/>
      <scheme val="minor"/>
    </font>
    <font>
      <b/>
      <sz val="14"/>
      <name val="Arial"/>
      <family val="2"/>
    </font>
    <font>
      <sz val="11"/>
      <name val="Arial"/>
      <family val="2"/>
    </font>
    <font>
      <b/>
      <sz val="11"/>
      <name val="Arial"/>
      <family val="2"/>
    </font>
    <font>
      <sz val="12"/>
      <name val="Arial"/>
      <family val="2"/>
    </font>
    <font>
      <sz val="9"/>
      <color indexed="81"/>
      <name val="Tahoma"/>
      <family val="2"/>
    </font>
    <font>
      <b/>
      <sz val="9"/>
      <color indexed="81"/>
      <name val="Tahoma"/>
      <family val="2"/>
    </font>
    <font>
      <b/>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43" fontId="1" fillId="0" borderId="0" applyFont="0" applyFill="0" applyBorder="0" applyAlignment="0" applyProtection="0"/>
    <xf numFmtId="164" fontId="4" fillId="0" borderId="0"/>
    <xf numFmtId="0" fontId="10" fillId="0" borderId="0"/>
  </cellStyleXfs>
  <cellXfs count="137">
    <xf numFmtId="0" fontId="0" fillId="0" borderId="0" xfId="0"/>
    <xf numFmtId="0" fontId="7" fillId="0" borderId="8" xfId="0" applyFont="1" applyBorder="1" applyAlignment="1">
      <alignment horizontal="center"/>
    </xf>
    <xf numFmtId="0" fontId="7" fillId="0" borderId="9" xfId="0" applyFont="1" applyBorder="1" applyAlignment="1">
      <alignment horizontal="center"/>
    </xf>
    <xf numFmtId="0" fontId="5" fillId="0" borderId="10" xfId="0" applyFont="1" applyBorder="1" applyAlignment="1">
      <alignment horizontal="left"/>
    </xf>
    <xf numFmtId="0" fontId="3" fillId="0" borderId="9" xfId="0" applyFont="1" applyBorder="1" applyAlignment="1">
      <alignment horizontal="center"/>
    </xf>
    <xf numFmtId="0" fontId="3" fillId="2" borderId="10" xfId="0" applyFont="1" applyFill="1" applyBorder="1" applyAlignment="1">
      <alignment horizontal="left"/>
    </xf>
    <xf numFmtId="0" fontId="0" fillId="0" borderId="18" xfId="0" applyBorder="1"/>
    <xf numFmtId="0" fontId="3" fillId="0" borderId="6" xfId="0" applyFont="1" applyBorder="1" applyAlignment="1">
      <alignment horizontal="left"/>
    </xf>
    <xf numFmtId="0" fontId="3" fillId="0" borderId="7" xfId="0" applyFont="1" applyBorder="1" applyAlignment="1">
      <alignment horizontal="left"/>
    </xf>
    <xf numFmtId="165" fontId="0" fillId="0" borderId="0" xfId="0" applyNumberFormat="1"/>
    <xf numFmtId="165" fontId="0" fillId="0" borderId="18" xfId="0" applyNumberFormat="1" applyBorder="1"/>
    <xf numFmtId="0" fontId="0" fillId="0" borderId="0" xfId="0" applyAlignment="1">
      <alignment horizontal="center"/>
    </xf>
    <xf numFmtId="0" fontId="0" fillId="0" borderId="18" xfId="0" applyBorder="1" applyAlignment="1">
      <alignment horizontal="center"/>
    </xf>
    <xf numFmtId="0" fontId="6" fillId="0" borderId="18" xfId="0" applyFont="1" applyBorder="1"/>
    <xf numFmtId="3" fontId="6" fillId="0" borderId="18" xfId="0" applyNumberFormat="1" applyFont="1" applyBorder="1" applyAlignment="1">
      <alignment horizontal="center"/>
    </xf>
    <xf numFmtId="0" fontId="0" fillId="0" borderId="9" xfId="0" applyBorder="1"/>
    <xf numFmtId="3" fontId="8" fillId="0" borderId="12" xfId="0" applyNumberFormat="1" applyFont="1" applyFill="1" applyBorder="1" applyAlignment="1">
      <alignment horizontal="center"/>
    </xf>
    <xf numFmtId="166" fontId="5" fillId="0" borderId="11" xfId="0" applyNumberFormat="1" applyFont="1" applyBorder="1" applyAlignment="1">
      <alignment horizontal="left"/>
    </xf>
    <xf numFmtId="166" fontId="5" fillId="0" borderId="20" xfId="0" applyNumberFormat="1" applyFont="1" applyFill="1" applyBorder="1"/>
    <xf numFmtId="0" fontId="0" fillId="0" borderId="0" xfId="0" applyFill="1"/>
    <xf numFmtId="0" fontId="3" fillId="0" borderId="0" xfId="0" applyFont="1" applyFill="1" applyAlignment="1">
      <alignment horizontal="center"/>
    </xf>
    <xf numFmtId="0" fontId="3" fillId="0" borderId="19" xfId="0" applyFont="1" applyBorder="1"/>
    <xf numFmtId="0" fontId="3" fillId="2" borderId="19" xfId="0" applyFont="1" applyFill="1" applyBorder="1"/>
    <xf numFmtId="0" fontId="3" fillId="0" borderId="22" xfId="0" applyFont="1" applyBorder="1" applyAlignment="1">
      <alignment horizontal="center"/>
    </xf>
    <xf numFmtId="0" fontId="3" fillId="0" borderId="23" xfId="0" applyFont="1" applyBorder="1" applyAlignment="1">
      <alignment horizontal="center"/>
    </xf>
    <xf numFmtId="165" fontId="3" fillId="3" borderId="18" xfId="0" applyNumberFormat="1" applyFont="1" applyFill="1" applyBorder="1" applyProtection="1">
      <protection locked="0"/>
    </xf>
    <xf numFmtId="43" fontId="3" fillId="2" borderId="18" xfId="1" applyFont="1" applyFill="1" applyBorder="1"/>
    <xf numFmtId="43" fontId="3" fillId="2" borderId="5" xfId="1" applyFont="1" applyFill="1" applyBorder="1"/>
    <xf numFmtId="166" fontId="5" fillId="0" borderId="24" xfId="0" applyNumberFormat="1" applyFont="1" applyFill="1" applyBorder="1"/>
    <xf numFmtId="166" fontId="5" fillId="0" borderId="13" xfId="0" applyNumberFormat="1" applyFont="1" applyFill="1" applyBorder="1"/>
    <xf numFmtId="0" fontId="3" fillId="0" borderId="0" xfId="0" applyFont="1" applyFill="1" applyBorder="1" applyAlignment="1">
      <alignment horizontal="left"/>
    </xf>
    <xf numFmtId="0" fontId="3" fillId="0" borderId="0" xfId="0" applyFont="1" applyBorder="1" applyAlignment="1">
      <alignment horizontal="left" vertical="center"/>
    </xf>
    <xf numFmtId="0" fontId="3" fillId="3" borderId="18"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9" fillId="0" borderId="0" xfId="0" applyFont="1"/>
    <xf numFmtId="0" fontId="0" fillId="0" borderId="18" xfId="0" applyBorder="1" applyAlignment="1">
      <alignment horizontal="center" vertical="center" wrapText="1"/>
    </xf>
    <xf numFmtId="0" fontId="0" fillId="0" borderId="1" xfId="0" applyBorder="1"/>
    <xf numFmtId="0" fontId="9" fillId="0" borderId="26" xfId="0" applyFont="1" applyBorder="1"/>
    <xf numFmtId="0" fontId="0" fillId="0" borderId="26" xfId="0" applyBorder="1"/>
    <xf numFmtId="2" fontId="0" fillId="0" borderId="26" xfId="0" applyNumberFormat="1" applyBorder="1"/>
    <xf numFmtId="0" fontId="0" fillId="0" borderId="2" xfId="0" applyBorder="1"/>
    <xf numFmtId="0" fontId="0" fillId="0" borderId="3" xfId="0" applyBorder="1"/>
    <xf numFmtId="0" fontId="0" fillId="0" borderId="0" xfId="0" applyBorder="1"/>
    <xf numFmtId="0" fontId="0" fillId="0" borderId="4" xfId="0" applyBorder="1"/>
    <xf numFmtId="0" fontId="9" fillId="0" borderId="0" xfId="0" applyFont="1" applyBorder="1"/>
    <xf numFmtId="0" fontId="0" fillId="0" borderId="25" xfId="0" applyBorder="1"/>
    <xf numFmtId="0" fontId="0" fillId="0" borderId="27" xfId="0" applyBorder="1"/>
    <xf numFmtId="0" fontId="0" fillId="0" borderId="28" xfId="0" applyBorder="1"/>
    <xf numFmtId="0" fontId="10" fillId="0" borderId="0" xfId="3" applyFont="1"/>
    <xf numFmtId="0" fontId="6" fillId="0" borderId="0" xfId="0" applyFont="1" applyFill="1" applyAlignment="1">
      <alignment vertical="top"/>
    </xf>
    <xf numFmtId="0" fontId="11" fillId="0" borderId="0" xfId="0" applyFont="1"/>
    <xf numFmtId="0" fontId="6" fillId="0" borderId="0" xfId="0" applyFont="1" applyFill="1" applyAlignment="1" applyProtection="1">
      <alignment vertical="top"/>
    </xf>
    <xf numFmtId="3" fontId="14" fillId="3" borderId="18" xfId="0" applyNumberFormat="1" applyFont="1" applyFill="1" applyBorder="1" applyAlignment="1">
      <alignment horizontal="center"/>
    </xf>
    <xf numFmtId="0" fontId="6" fillId="0" borderId="0" xfId="0" applyFont="1" applyFill="1" applyBorder="1" applyAlignment="1" applyProtection="1">
      <alignment vertical="top"/>
    </xf>
    <xf numFmtId="0" fontId="3" fillId="0" borderId="0" xfId="0" applyFont="1" applyFill="1" applyBorder="1" applyAlignment="1">
      <alignment horizontal="center"/>
    </xf>
    <xf numFmtId="0" fontId="0" fillId="0" borderId="18" xfId="0" applyBorder="1" applyAlignment="1">
      <alignment vertical="center" wrapText="1"/>
    </xf>
    <xf numFmtId="0" fontId="0" fillId="0" borderId="33" xfId="0" applyBorder="1"/>
    <xf numFmtId="167" fontId="14" fillId="5" borderId="5" xfId="0" applyNumberFormat="1" applyFont="1" applyFill="1" applyBorder="1" applyAlignment="1">
      <alignment horizontal="center"/>
    </xf>
    <xf numFmtId="3" fontId="14" fillId="3" borderId="24" xfId="0" applyNumberFormat="1" applyFont="1" applyFill="1" applyBorder="1" applyAlignment="1">
      <alignment horizontal="center"/>
    </xf>
    <xf numFmtId="167" fontId="14" fillId="5" borderId="13" xfId="0" applyNumberFormat="1" applyFont="1" applyFill="1" applyBorder="1" applyAlignment="1">
      <alignment horizontal="center"/>
    </xf>
    <xf numFmtId="0" fontId="9" fillId="7" borderId="1" xfId="0" applyFont="1" applyFill="1" applyBorder="1"/>
    <xf numFmtId="0" fontId="0" fillId="7" borderId="26" xfId="0" applyFill="1" applyBorder="1"/>
    <xf numFmtId="0" fontId="9" fillId="7" borderId="26" xfId="0" applyFont="1" applyFill="1" applyBorder="1"/>
    <xf numFmtId="0" fontId="6" fillId="0" borderId="0" xfId="0" applyFont="1" applyFill="1" applyBorder="1" applyAlignment="1">
      <alignment horizontal="left"/>
    </xf>
    <xf numFmtId="0" fontId="12" fillId="3" borderId="18" xfId="0" applyFont="1" applyFill="1" applyBorder="1" applyAlignment="1">
      <alignment horizontal="left" vertical="top" wrapText="1"/>
    </xf>
    <xf numFmtId="0" fontId="12" fillId="3" borderId="24" xfId="0" applyFont="1" applyFill="1" applyBorder="1" applyAlignment="1">
      <alignment horizontal="left" vertical="top" wrapText="1"/>
    </xf>
    <xf numFmtId="0" fontId="0" fillId="7" borderId="8" xfId="0" applyFill="1" applyBorder="1"/>
    <xf numFmtId="167" fontId="14" fillId="5" borderId="15" xfId="0" applyNumberFormat="1" applyFont="1" applyFill="1" applyBorder="1" applyAlignment="1">
      <alignment horizontal="center"/>
    </xf>
    <xf numFmtId="167" fontId="14" fillId="5" borderId="37" xfId="0" applyNumberFormat="1" applyFont="1" applyFill="1" applyBorder="1" applyAlignment="1">
      <alignment horizontal="center"/>
    </xf>
    <xf numFmtId="3" fontId="14" fillId="3" borderId="17" xfId="0" applyNumberFormat="1" applyFont="1" applyFill="1" applyBorder="1" applyAlignment="1">
      <alignment horizontal="center"/>
    </xf>
    <xf numFmtId="3" fontId="14" fillId="3" borderId="38" xfId="0" applyNumberFormat="1" applyFont="1" applyFill="1" applyBorder="1" applyAlignment="1">
      <alignment horizontal="center"/>
    </xf>
    <xf numFmtId="0" fontId="0" fillId="7" borderId="9" xfId="0" applyFill="1" applyBorder="1"/>
    <xf numFmtId="0" fontId="0" fillId="7" borderId="12" xfId="0" applyFill="1" applyBorder="1"/>
    <xf numFmtId="0" fontId="0" fillId="7" borderId="9" xfId="0" applyFill="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9" xfId="0" applyBorder="1"/>
    <xf numFmtId="0" fontId="0" fillId="0" borderId="0" xfId="0" applyBorder="1" applyAlignment="1">
      <alignment horizontal="left" vertical="top"/>
    </xf>
    <xf numFmtId="0" fontId="0" fillId="0" borderId="30" xfId="0" applyBorder="1" applyAlignment="1">
      <alignment horizontal="left" vertical="top"/>
    </xf>
    <xf numFmtId="0" fontId="0" fillId="7" borderId="0" xfId="0" applyFill="1"/>
    <xf numFmtId="0" fontId="3" fillId="7" borderId="0" xfId="0" applyFont="1" applyFill="1" applyAlignment="1">
      <alignment horizontal="center"/>
    </xf>
    <xf numFmtId="0" fontId="2" fillId="7" borderId="0" xfId="0" applyFont="1" applyFill="1"/>
    <xf numFmtId="0" fontId="0" fillId="7" borderId="0" xfId="0" applyFill="1" applyAlignment="1">
      <alignment horizontal="center" vertical="center" wrapText="1"/>
    </xf>
    <xf numFmtId="0" fontId="12" fillId="4" borderId="18" xfId="0" applyFont="1" applyFill="1" applyBorder="1" applyAlignment="1">
      <alignment vertical="top"/>
    </xf>
    <xf numFmtId="0" fontId="12" fillId="4" borderId="24" xfId="0" applyFont="1" applyFill="1" applyBorder="1" applyAlignment="1">
      <alignment vertical="top"/>
    </xf>
    <xf numFmtId="0" fontId="6" fillId="0" borderId="33" xfId="0" applyFont="1" applyBorder="1" applyAlignment="1">
      <alignment horizontal="left"/>
    </xf>
    <xf numFmtId="0" fontId="6" fillId="0" borderId="34" xfId="0" applyFont="1" applyBorder="1" applyAlignment="1">
      <alignment horizontal="left"/>
    </xf>
    <xf numFmtId="166" fontId="0" fillId="0" borderId="0" xfId="0" applyNumberFormat="1"/>
    <xf numFmtId="0" fontId="0" fillId="0" borderId="1" xfId="0" applyBorder="1" applyAlignment="1">
      <alignment horizontal="left" vertical="top"/>
    </xf>
    <xf numFmtId="0" fontId="0" fillId="0" borderId="26"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3" borderId="1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0" fillId="0" borderId="29"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0" fillId="0" borderId="30" xfId="0" applyBorder="1" applyAlignment="1">
      <alignment horizontal="left" vertical="center" wrapText="1"/>
    </xf>
    <xf numFmtId="0" fontId="0" fillId="0" borderId="35" xfId="0" applyBorder="1" applyAlignment="1">
      <alignment horizontal="left" vertical="center" wrapText="1"/>
    </xf>
    <xf numFmtId="0" fontId="0" fillId="0" borderId="31" xfId="0" applyBorder="1" applyAlignment="1">
      <alignment horizontal="left" vertical="center" wrapText="1"/>
    </xf>
    <xf numFmtId="0" fontId="0" fillId="0" borderId="40" xfId="0" applyBorder="1" applyAlignment="1">
      <alignment horizontal="left" vertical="center" wrapText="1"/>
    </xf>
    <xf numFmtId="49" fontId="13" fillId="3" borderId="15" xfId="0" quotePrefix="1" applyNumberFormat="1" applyFont="1" applyFill="1" applyBorder="1" applyAlignment="1" applyProtection="1">
      <alignment horizontal="center"/>
    </xf>
    <xf numFmtId="49" fontId="13" fillId="3" borderId="17" xfId="0" quotePrefix="1" applyNumberFormat="1" applyFont="1" applyFill="1" applyBorder="1" applyAlignment="1" applyProtection="1">
      <alignment horizontal="center"/>
    </xf>
    <xf numFmtId="0" fontId="12" fillId="3" borderId="15" xfId="0" applyFont="1" applyFill="1" applyBorder="1" applyAlignment="1">
      <alignment horizontal="left"/>
    </xf>
    <xf numFmtId="0" fontId="12" fillId="3" borderId="16" xfId="0" applyFont="1" applyFill="1" applyBorder="1" applyAlignment="1">
      <alignment horizontal="left"/>
    </xf>
    <xf numFmtId="0" fontId="12" fillId="3" borderId="17" xfId="0" applyFont="1" applyFill="1" applyBorder="1" applyAlignment="1">
      <alignment horizontal="left"/>
    </xf>
    <xf numFmtId="0" fontId="13" fillId="7" borderId="32" xfId="0" applyFont="1" applyFill="1" applyBorder="1" applyAlignment="1">
      <alignment horizontal="center"/>
    </xf>
    <xf numFmtId="0" fontId="12" fillId="0" borderId="36" xfId="0" applyFont="1" applyBorder="1" applyAlignment="1">
      <alignment horizontal="left" vertical="top" wrapText="1"/>
    </xf>
    <xf numFmtId="0" fontId="12" fillId="0" borderId="14" xfId="0" applyFont="1" applyBorder="1" applyAlignment="1">
      <alignment horizontal="left" vertical="top" wrapText="1"/>
    </xf>
    <xf numFmtId="0" fontId="12" fillId="0" borderId="39" xfId="0" applyFont="1" applyBorder="1" applyAlignment="1">
      <alignment horizontal="left" vertical="top" wrapText="1"/>
    </xf>
    <xf numFmtId="0" fontId="9" fillId="5" borderId="37" xfId="0" applyFont="1" applyFill="1" applyBorder="1" applyAlignment="1">
      <alignment horizontal="left"/>
    </xf>
    <xf numFmtId="0" fontId="9" fillId="5" borderId="41" xfId="0" applyFont="1" applyFill="1" applyBorder="1" applyAlignment="1">
      <alignment horizontal="left"/>
    </xf>
    <xf numFmtId="0" fontId="9" fillId="5" borderId="38" xfId="0" applyFont="1" applyFill="1" applyBorder="1" applyAlignment="1">
      <alignment horizontal="left"/>
    </xf>
    <xf numFmtId="0" fontId="0" fillId="6" borderId="0" xfId="0" applyFill="1" applyAlignment="1">
      <alignment horizontal="left" vertical="top" wrapText="1"/>
    </xf>
    <xf numFmtId="169" fontId="14" fillId="3" borderId="15" xfId="0" applyNumberFormat="1" applyFont="1" applyFill="1" applyBorder="1" applyAlignment="1">
      <alignment horizontal="center" vertical="center"/>
    </xf>
    <xf numFmtId="169" fontId="14" fillId="3" borderId="17" xfId="0" applyNumberFormat="1" applyFont="1" applyFill="1" applyBorder="1" applyAlignment="1">
      <alignment horizontal="center" vertical="center"/>
    </xf>
    <xf numFmtId="0" fontId="9" fillId="7" borderId="3" xfId="0" applyFont="1" applyFill="1" applyBorder="1"/>
    <xf numFmtId="0" fontId="0" fillId="7" borderId="0" xfId="0" applyFill="1" applyBorder="1"/>
    <xf numFmtId="0" fontId="9" fillId="7" borderId="0" xfId="0" applyFont="1" applyFill="1" applyBorder="1"/>
    <xf numFmtId="0" fontId="13" fillId="7" borderId="31" xfId="0" applyFont="1" applyFill="1" applyBorder="1" applyAlignment="1">
      <alignment horizontal="center"/>
    </xf>
    <xf numFmtId="0" fontId="13" fillId="7" borderId="42" xfId="0" applyFont="1" applyFill="1" applyBorder="1" applyAlignment="1">
      <alignment horizontal="center"/>
    </xf>
    <xf numFmtId="0" fontId="6" fillId="0" borderId="31" xfId="0" applyFont="1" applyFill="1" applyBorder="1" applyAlignment="1">
      <alignment horizontal="right"/>
    </xf>
    <xf numFmtId="169" fontId="13" fillId="3" borderId="16" xfId="0" applyNumberFormat="1" applyFont="1" applyFill="1" applyBorder="1" applyAlignment="1">
      <alignment horizontal="center"/>
    </xf>
    <xf numFmtId="169" fontId="13" fillId="3" borderId="43" xfId="0" applyNumberFormat="1" applyFont="1" applyFill="1" applyBorder="1" applyAlignment="1">
      <alignment horizontal="center"/>
    </xf>
    <xf numFmtId="0" fontId="13" fillId="7" borderId="26" xfId="0" applyFont="1" applyFill="1" applyBorder="1" applyAlignment="1">
      <alignment horizontal="center"/>
    </xf>
    <xf numFmtId="0" fontId="13" fillId="7" borderId="2" xfId="0" applyFont="1" applyFill="1" applyBorder="1" applyAlignment="1">
      <alignment horizontal="center"/>
    </xf>
    <xf numFmtId="0" fontId="13" fillId="7" borderId="44" xfId="0" applyFont="1" applyFill="1" applyBorder="1" applyAlignment="1">
      <alignment horizontal="center"/>
    </xf>
  </cellXfs>
  <cellStyles count="4">
    <cellStyle name="Comma" xfId="1" builtinId="3"/>
    <cellStyle name="Normal" xfId="0" builtinId="0"/>
    <cellStyle name="Normal 2" xfId="3"/>
    <cellStyle name="SCL - Style1" xfId="2"/>
  </cellStyles>
  <dxfs count="4">
    <dxf>
      <fill>
        <patternFill>
          <bgColor theme="0" tint="-0.24994659260841701"/>
        </patternFill>
      </fill>
    </dxf>
    <dxf>
      <fill>
        <patternFill>
          <bgColor theme="5" tint="0.39994506668294322"/>
        </patternFill>
      </fill>
    </dxf>
    <dxf>
      <fill>
        <patternFill>
          <fgColor indexed="64"/>
          <bgColor rgb="FFFF0000"/>
        </patternFill>
      </fill>
    </dxf>
    <dxf>
      <fill>
        <patternFill>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2</xdr:col>
      <xdr:colOff>1318683</xdr:colOff>
      <xdr:row>2</xdr:row>
      <xdr:rowOff>97986</xdr:rowOff>
    </xdr:to>
    <xdr:pic>
      <xdr:nvPicPr>
        <xdr:cNvPr id="3" name="Picture 2">
          <a:extLst>
            <a:ext uri="{FF2B5EF4-FFF2-40B4-BE49-F238E27FC236}">
              <a16:creationId xmlns:a16="http://schemas.microsoft.com/office/drawing/2014/main" id="{B9A4DE7A-F43E-44C9-869F-0B171717D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90500"/>
          <a:ext cx="1971675" cy="4408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ES\Programs\Tools\Calculators\ESS&amp;S1\SCL%202016%20HVAC%20and%20NC%20Lighting%20ver%20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ES\Programs\Tools\Calculators\ESS&amp;S1\Seattle%20City%20Light%20Standard%20Retrofit%20Lighting%20workbo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range names"/>
      <sheetName val="test views"/>
      <sheetName val="ref sheet 2"/>
      <sheetName val="Welcome &amp; Intro"/>
      <sheetName val="Macro Info"/>
      <sheetName val="Contract Request"/>
      <sheetName val="Participation Checklist"/>
      <sheetName val="Project Summary Form"/>
      <sheetName val="Air Cooled CH"/>
      <sheetName val="Water Cooled CH"/>
      <sheetName val="Air Cond"/>
      <sheetName val="CRAC"/>
      <sheetName val="PTAC"/>
      <sheetName val="A-A Heat Pump"/>
      <sheetName val="Hydr Heat Pump old"/>
      <sheetName val="Other Heat Pumps"/>
      <sheetName val="PTHP heat pump"/>
      <sheetName val="VAV VSD"/>
      <sheetName val="Time Schedules"/>
      <sheetName val="Bi-level Lighting"/>
      <sheetName val="Lighting NC Baseline"/>
      <sheetName val="Lighting NC Proposed"/>
      <sheetName val="Wall &amp; Clg Occ Sensors"/>
      <sheetName val="Central Controls"/>
      <sheetName val="Funding Factors"/>
      <sheetName val="Support for New Version"/>
      <sheetName val="Contract Checklist"/>
      <sheetName val="Project Description"/>
      <sheetName val="Inspection"/>
      <sheetName val="Payment Request"/>
      <sheetName val="Payment Checklist"/>
      <sheetName val="ref sheet"/>
      <sheetName val="subtotals sheet"/>
      <sheetName val="Log of Changes"/>
      <sheetName val="Sheet1"/>
      <sheetName val="CBECS"/>
      <sheetName val="Recent Changes"/>
      <sheetName val="background"/>
    </sheetNames>
    <sheetDataSet>
      <sheetData sheetId="0"/>
      <sheetData sheetId="1"/>
      <sheetData sheetId="2"/>
      <sheetData sheetId="3"/>
      <sheetData sheetId="4"/>
      <sheetData sheetId="5">
        <row r="40">
          <cell r="E40"/>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Entry 1"/>
      <sheetName val="Start"/>
      <sheetName val="Application"/>
      <sheetName val="Application-old"/>
      <sheetName val="Lookups"/>
      <sheetName val="CAL Instructions"/>
      <sheetName val="CAL Log"/>
      <sheetName val="Fixture Schedule"/>
      <sheetName val="Fixture Count"/>
      <sheetName val="CAL Estimate"/>
      <sheetName val="Project Summary Form"/>
      <sheetName val="The Works Checklist"/>
      <sheetName val="The Works Qualification"/>
      <sheetName val="project details, site visit"/>
      <sheetName val="CAL project det"/>
      <sheetName val="Estimate"/>
      <sheetName val="Estimate QC"/>
      <sheetName val="CAL coupon QC"/>
      <sheetName val="Post-Install Verification"/>
      <sheetName val="CAL Coupon"/>
      <sheetName val="CAL Go-Ahead"/>
      <sheetName val="CAL post install verification"/>
      <sheetName val="Payment QC"/>
      <sheetName val="Payment Req."/>
      <sheetName val="CAL payment QC"/>
      <sheetName val="PAF"/>
      <sheetName val="Large projects memo"/>
      <sheetName val="levelized cost calc"/>
      <sheetName val="Instructions"/>
      <sheetName val="Technical Support Menu"/>
      <sheetName val="Enabling Macros"/>
      <sheetName val="Central Controls"/>
      <sheetName val="User Guide"/>
      <sheetName val="Block Entry 2"/>
      <sheetName val="Wall &amp; Clg Occ Sensors"/>
      <sheetName val="Time Schedules"/>
      <sheetName val="Watts Lookup"/>
      <sheetName val="Proposed Fixt Types Table"/>
      <sheetName val="Detailed Info &amp; Tips"/>
      <sheetName val="Funding Factors"/>
      <sheetName val="CAL Verification"/>
      <sheetName val="Payment Memo"/>
      <sheetName val="Payment memo draft 2"/>
      <sheetName val="Insert Row 2"/>
      <sheetName val="Updates"/>
      <sheetName val="Shortcut Keys"/>
      <sheetName val="Log of Changes"/>
      <sheetName val="Version Schedule"/>
      <sheetName val="cross check &amp; debug sheet"/>
      <sheetName val="test data base"/>
      <sheetName val="Developer"/>
      <sheetName val="temp"/>
      <sheetName val="testing (2)"/>
      <sheetName val="testing"/>
      <sheetName val="subtotals sheet"/>
      <sheetName val="ref sheet"/>
      <sheetName val="Seattle City Light Standard Ret"/>
    </sheetNames>
    <sheetDataSet>
      <sheetData sheetId="0"/>
      <sheetData sheetId="1">
        <row r="32">
          <cell r="C32" t="str">
            <v>NO</v>
          </cell>
        </row>
      </sheetData>
      <sheetData sheetId="2"/>
      <sheetData sheetId="3">
        <row r="14">
          <cell r="E14"/>
        </row>
      </sheetData>
      <sheetData sheetId="4"/>
      <sheetData sheetId="5"/>
      <sheetData sheetId="6"/>
      <sheetData sheetId="7">
        <row r="8">
          <cell r="Y8">
            <v>0</v>
          </cell>
        </row>
        <row r="13">
          <cell r="K13"/>
        </row>
        <row r="14">
          <cell r="B14"/>
          <cell r="C14" t="str">
            <v>E1</v>
          </cell>
          <cell r="K14"/>
          <cell r="Q14"/>
        </row>
        <row r="15">
          <cell r="B15"/>
          <cell r="C15" t="str">
            <v>E2</v>
          </cell>
          <cell r="Q15"/>
        </row>
        <row r="16">
          <cell r="B16"/>
          <cell r="C16" t="str">
            <v>E3</v>
          </cell>
          <cell r="Q16"/>
        </row>
        <row r="17">
          <cell r="B17"/>
          <cell r="C17" t="str">
            <v>E4</v>
          </cell>
          <cell r="Q17"/>
        </row>
        <row r="18">
          <cell r="B18"/>
          <cell r="C18" t="str">
            <v>E5</v>
          </cell>
          <cell r="Q18"/>
        </row>
        <row r="19">
          <cell r="B19"/>
          <cell r="C19" t="str">
            <v>E6</v>
          </cell>
          <cell r="Q19"/>
        </row>
        <row r="20">
          <cell r="B20"/>
          <cell r="C20" t="str">
            <v>E7</v>
          </cell>
          <cell r="Q20"/>
        </row>
        <row r="21">
          <cell r="B21"/>
          <cell r="C21" t="str">
            <v>E8</v>
          </cell>
          <cell r="Q21"/>
        </row>
        <row r="22">
          <cell r="B22"/>
          <cell r="C22" t="str">
            <v>E9</v>
          </cell>
          <cell r="Q22"/>
        </row>
        <row r="23">
          <cell r="B23"/>
          <cell r="C23" t="str">
            <v>E10</v>
          </cell>
          <cell r="Q23"/>
        </row>
        <row r="24">
          <cell r="B24"/>
          <cell r="C24" t="str">
            <v>E11</v>
          </cell>
          <cell r="Q24"/>
        </row>
        <row r="25">
          <cell r="B25"/>
          <cell r="C25" t="str">
            <v>E12</v>
          </cell>
          <cell r="Q25"/>
        </row>
        <row r="26">
          <cell r="B26"/>
          <cell r="C26" t="str">
            <v>E13</v>
          </cell>
          <cell r="Q26"/>
        </row>
        <row r="27">
          <cell r="B27"/>
          <cell r="C27" t="str">
            <v>E14</v>
          </cell>
          <cell r="Q27"/>
        </row>
        <row r="28">
          <cell r="B28"/>
          <cell r="C28" t="str">
            <v>E15</v>
          </cell>
          <cell r="Q28"/>
        </row>
        <row r="29">
          <cell r="B29"/>
          <cell r="C29" t="str">
            <v>E16</v>
          </cell>
          <cell r="Q29"/>
        </row>
        <row r="30">
          <cell r="B30"/>
          <cell r="C30" t="str">
            <v>E17</v>
          </cell>
          <cell r="Q30"/>
        </row>
        <row r="31">
          <cell r="B31"/>
          <cell r="C31" t="str">
            <v>E18</v>
          </cell>
          <cell r="Q31"/>
        </row>
        <row r="32">
          <cell r="B32"/>
          <cell r="C32" t="str">
            <v>E19</v>
          </cell>
          <cell r="Q32"/>
        </row>
        <row r="33">
          <cell r="B33"/>
          <cell r="C33" t="str">
            <v>E20</v>
          </cell>
          <cell r="Q33"/>
        </row>
        <row r="34">
          <cell r="B34"/>
          <cell r="C34" t="str">
            <v>E21</v>
          </cell>
          <cell r="Q34"/>
        </row>
        <row r="35">
          <cell r="B35"/>
          <cell r="C35" t="str">
            <v>E22</v>
          </cell>
          <cell r="Q35"/>
        </row>
        <row r="36">
          <cell r="B36"/>
          <cell r="C36" t="str">
            <v>E23</v>
          </cell>
          <cell r="Q36"/>
        </row>
        <row r="37">
          <cell r="B37"/>
          <cell r="C37" t="str">
            <v>E24</v>
          </cell>
          <cell r="Q37"/>
        </row>
        <row r="38">
          <cell r="B38"/>
          <cell r="C38" t="str">
            <v>E25</v>
          </cell>
          <cell r="Q38"/>
        </row>
        <row r="39">
          <cell r="B39"/>
          <cell r="C39" t="str">
            <v>E26</v>
          </cell>
          <cell r="Q39"/>
        </row>
        <row r="40">
          <cell r="B40"/>
          <cell r="C40" t="str">
            <v>E27</v>
          </cell>
          <cell r="Q40"/>
        </row>
        <row r="41">
          <cell r="B41"/>
          <cell r="C41" t="str">
            <v>E28</v>
          </cell>
          <cell r="Q41"/>
        </row>
        <row r="42">
          <cell r="B42"/>
          <cell r="C42" t="str">
            <v>E29</v>
          </cell>
          <cell r="Q42"/>
        </row>
        <row r="43">
          <cell r="B43"/>
          <cell r="C43" t="str">
            <v>E30</v>
          </cell>
          <cell r="Q43"/>
        </row>
        <row r="44">
          <cell r="B44"/>
          <cell r="C44" t="str">
            <v>E31</v>
          </cell>
          <cell r="Q44"/>
        </row>
        <row r="45">
          <cell r="B45"/>
          <cell r="C45" t="str">
            <v>E32</v>
          </cell>
          <cell r="Q45"/>
        </row>
        <row r="46">
          <cell r="B46"/>
          <cell r="C46" t="str">
            <v>E33</v>
          </cell>
          <cell r="Q46"/>
        </row>
        <row r="47">
          <cell r="B47"/>
          <cell r="C47" t="str">
            <v>E34</v>
          </cell>
          <cell r="Q47"/>
        </row>
        <row r="48">
          <cell r="B48"/>
          <cell r="C48" t="str">
            <v>E35</v>
          </cell>
          <cell r="Q48"/>
        </row>
        <row r="49">
          <cell r="B49"/>
          <cell r="C49" t="str">
            <v>E36</v>
          </cell>
          <cell r="Q49"/>
        </row>
        <row r="50">
          <cell r="B50"/>
          <cell r="C50" t="str">
            <v>E37</v>
          </cell>
          <cell r="Q50"/>
        </row>
        <row r="51">
          <cell r="B51"/>
          <cell r="C51" t="str">
            <v>E38</v>
          </cell>
          <cell r="Q51"/>
        </row>
        <row r="52">
          <cell r="B52"/>
          <cell r="C52" t="str">
            <v>E39</v>
          </cell>
          <cell r="Q52"/>
        </row>
        <row r="53">
          <cell r="B53"/>
          <cell r="C53" t="str">
            <v>E40</v>
          </cell>
          <cell r="Q53"/>
        </row>
        <row r="54">
          <cell r="B54"/>
          <cell r="C54" t="str">
            <v>E41</v>
          </cell>
          <cell r="Q54"/>
        </row>
        <row r="55">
          <cell r="B55"/>
          <cell r="C55" t="str">
            <v>E42</v>
          </cell>
          <cell r="Q55"/>
        </row>
        <row r="56">
          <cell r="B56"/>
          <cell r="C56" t="str">
            <v>E43</v>
          </cell>
          <cell r="Q56"/>
        </row>
        <row r="57">
          <cell r="B57"/>
          <cell r="C57" t="str">
            <v>E44</v>
          </cell>
          <cell r="Q57"/>
        </row>
        <row r="58">
          <cell r="B58"/>
          <cell r="C58" t="str">
            <v>E45</v>
          </cell>
          <cell r="Q58"/>
        </row>
        <row r="59">
          <cell r="B59"/>
          <cell r="C59" t="str">
            <v>E46</v>
          </cell>
          <cell r="Q59"/>
        </row>
        <row r="60">
          <cell r="B60"/>
          <cell r="C60" t="str">
            <v>E47</v>
          </cell>
          <cell r="Q60"/>
        </row>
        <row r="61">
          <cell r="B61"/>
          <cell r="C61" t="str">
            <v>E48</v>
          </cell>
          <cell r="Q61"/>
        </row>
        <row r="62">
          <cell r="B62"/>
          <cell r="C62" t="str">
            <v>E49</v>
          </cell>
          <cell r="Q62"/>
        </row>
        <row r="63">
          <cell r="B63"/>
          <cell r="C63" t="str">
            <v>E50</v>
          </cell>
          <cell r="Q63"/>
        </row>
        <row r="64">
          <cell r="B64"/>
          <cell r="C64" t="str">
            <v>E51</v>
          </cell>
          <cell r="Q64"/>
        </row>
        <row r="65">
          <cell r="B65"/>
          <cell r="C65" t="str">
            <v>E52</v>
          </cell>
          <cell r="Q65"/>
        </row>
        <row r="66">
          <cell r="B66"/>
          <cell r="C66" t="str">
            <v>E53</v>
          </cell>
          <cell r="Q66"/>
        </row>
        <row r="67">
          <cell r="B67"/>
          <cell r="C67" t="str">
            <v>E54</v>
          </cell>
          <cell r="Q67"/>
        </row>
        <row r="68">
          <cell r="B68"/>
          <cell r="C68" t="str">
            <v>E55</v>
          </cell>
          <cell r="Q68"/>
        </row>
        <row r="69">
          <cell r="B69"/>
          <cell r="C69" t="str">
            <v>E56</v>
          </cell>
          <cell r="Q69"/>
        </row>
        <row r="70">
          <cell r="B70"/>
          <cell r="C70" t="str">
            <v>E57</v>
          </cell>
          <cell r="Q70"/>
        </row>
        <row r="71">
          <cell r="B71"/>
          <cell r="C71" t="str">
            <v>E58</v>
          </cell>
          <cell r="Q71"/>
        </row>
        <row r="72">
          <cell r="B72"/>
          <cell r="C72" t="str">
            <v>E59</v>
          </cell>
          <cell r="Q72"/>
        </row>
        <row r="73">
          <cell r="B73"/>
          <cell r="C73" t="str">
            <v>E60</v>
          </cell>
          <cell r="Q73"/>
        </row>
        <row r="74">
          <cell r="B74"/>
          <cell r="C74" t="str">
            <v>E61</v>
          </cell>
          <cell r="Q74"/>
        </row>
        <row r="75">
          <cell r="B75"/>
          <cell r="C75" t="str">
            <v>E62</v>
          </cell>
          <cell r="Q75"/>
        </row>
        <row r="76">
          <cell r="B76"/>
          <cell r="C76" t="str">
            <v>E63</v>
          </cell>
          <cell r="Q76"/>
        </row>
        <row r="77">
          <cell r="B77"/>
          <cell r="C77" t="str">
            <v>E64</v>
          </cell>
          <cell r="Q77"/>
        </row>
        <row r="78">
          <cell r="B78"/>
          <cell r="C78" t="str">
            <v>E65</v>
          </cell>
          <cell r="Q78"/>
        </row>
        <row r="79">
          <cell r="B79"/>
          <cell r="C79" t="str">
            <v>E66</v>
          </cell>
          <cell r="Q79"/>
        </row>
        <row r="80">
          <cell r="B80"/>
          <cell r="C80" t="str">
            <v>E67</v>
          </cell>
          <cell r="Q80"/>
        </row>
        <row r="81">
          <cell r="B81"/>
          <cell r="C81" t="str">
            <v>E68</v>
          </cell>
          <cell r="Q81"/>
        </row>
        <row r="82">
          <cell r="B82"/>
          <cell r="C82" t="str">
            <v>E69</v>
          </cell>
          <cell r="Q82"/>
        </row>
        <row r="83">
          <cell r="B83"/>
          <cell r="C83" t="str">
            <v>E70</v>
          </cell>
          <cell r="Q83"/>
        </row>
        <row r="84">
          <cell r="B84"/>
          <cell r="C84" t="str">
            <v>E71</v>
          </cell>
          <cell r="Q84"/>
        </row>
        <row r="85">
          <cell r="B85"/>
          <cell r="C85" t="str">
            <v>E72</v>
          </cell>
          <cell r="Q85"/>
        </row>
        <row r="86">
          <cell r="B86"/>
          <cell r="C86" t="str">
            <v>E73</v>
          </cell>
          <cell r="Q86"/>
        </row>
        <row r="87">
          <cell r="B87"/>
          <cell r="C87" t="str">
            <v>E74</v>
          </cell>
          <cell r="Q87"/>
        </row>
        <row r="88">
          <cell r="B88"/>
          <cell r="C88" t="str">
            <v>E75</v>
          </cell>
          <cell r="Q88"/>
        </row>
        <row r="89">
          <cell r="B89"/>
          <cell r="C89" t="str">
            <v>E76</v>
          </cell>
          <cell r="Q89"/>
        </row>
        <row r="90">
          <cell r="B90"/>
          <cell r="C90" t="str">
            <v>E77</v>
          </cell>
          <cell r="Q90"/>
        </row>
        <row r="91">
          <cell r="B91"/>
          <cell r="C91" t="str">
            <v>E78</v>
          </cell>
          <cell r="Q91"/>
        </row>
        <row r="92">
          <cell r="B92"/>
          <cell r="C92" t="str">
            <v>E79</v>
          </cell>
          <cell r="Q92"/>
        </row>
        <row r="93">
          <cell r="B93"/>
          <cell r="C93" t="str">
            <v>E80</v>
          </cell>
          <cell r="Q93"/>
        </row>
        <row r="94">
          <cell r="B94"/>
          <cell r="C94" t="str">
            <v>E81</v>
          </cell>
          <cell r="Q94"/>
        </row>
        <row r="95">
          <cell r="B95"/>
          <cell r="C95" t="str">
            <v>E82</v>
          </cell>
          <cell r="Q95"/>
        </row>
        <row r="96">
          <cell r="B96"/>
          <cell r="C96" t="str">
            <v>E83</v>
          </cell>
          <cell r="Q96"/>
        </row>
        <row r="97">
          <cell r="B97"/>
          <cell r="C97" t="str">
            <v>E84</v>
          </cell>
          <cell r="Q97"/>
        </row>
        <row r="98">
          <cell r="B98"/>
          <cell r="C98" t="str">
            <v>E85</v>
          </cell>
          <cell r="Q98"/>
        </row>
        <row r="99">
          <cell r="B99"/>
          <cell r="C99" t="str">
            <v>E86</v>
          </cell>
          <cell r="Q99"/>
        </row>
        <row r="100">
          <cell r="B100"/>
          <cell r="C100" t="str">
            <v>E87</v>
          </cell>
          <cell r="Q100"/>
        </row>
        <row r="101">
          <cell r="B101"/>
          <cell r="C101" t="str">
            <v>E88</v>
          </cell>
          <cell r="Q101"/>
        </row>
        <row r="102">
          <cell r="B102"/>
          <cell r="C102" t="str">
            <v>E89</v>
          </cell>
          <cell r="Q102"/>
        </row>
        <row r="103">
          <cell r="B103"/>
          <cell r="C103" t="str">
            <v>E90</v>
          </cell>
          <cell r="Q103"/>
        </row>
        <row r="104">
          <cell r="B104"/>
          <cell r="C104" t="str">
            <v>E91</v>
          </cell>
          <cell r="Q104"/>
        </row>
        <row r="105">
          <cell r="B105"/>
          <cell r="C105" t="str">
            <v>E92</v>
          </cell>
          <cell r="Q105"/>
        </row>
        <row r="106">
          <cell r="B106"/>
          <cell r="C106" t="str">
            <v>E93</v>
          </cell>
          <cell r="Q106"/>
        </row>
        <row r="107">
          <cell r="B107"/>
          <cell r="C107" t="str">
            <v>E94</v>
          </cell>
          <cell r="Q107"/>
        </row>
        <row r="108">
          <cell r="B108"/>
          <cell r="C108" t="str">
            <v>E95</v>
          </cell>
          <cell r="Q108"/>
        </row>
        <row r="109">
          <cell r="B109"/>
          <cell r="C109" t="str">
            <v>E96</v>
          </cell>
          <cell r="Q109"/>
        </row>
        <row r="110">
          <cell r="B110"/>
          <cell r="C110" t="str">
            <v>E97</v>
          </cell>
          <cell r="Q110"/>
        </row>
        <row r="111">
          <cell r="B111"/>
          <cell r="C111" t="str">
            <v>E98</v>
          </cell>
          <cell r="Q111"/>
        </row>
        <row r="112">
          <cell r="B112"/>
          <cell r="C112" t="str">
            <v>E99</v>
          </cell>
          <cell r="Q112"/>
        </row>
        <row r="113">
          <cell r="B113"/>
          <cell r="C113" t="str">
            <v>E100</v>
          </cell>
          <cell r="Q113"/>
        </row>
        <row r="114">
          <cell r="B114"/>
          <cell r="C114" t="str">
            <v>E101</v>
          </cell>
          <cell r="Q114"/>
        </row>
        <row r="115">
          <cell r="B115"/>
          <cell r="C115" t="str">
            <v>E102</v>
          </cell>
          <cell r="Q115"/>
        </row>
        <row r="116">
          <cell r="B116"/>
          <cell r="C116" t="str">
            <v>E103</v>
          </cell>
          <cell r="Q116"/>
        </row>
        <row r="117">
          <cell r="B117"/>
          <cell r="C117" t="str">
            <v>E104</v>
          </cell>
          <cell r="Q117"/>
        </row>
        <row r="118">
          <cell r="B118"/>
          <cell r="C118" t="str">
            <v>E105</v>
          </cell>
          <cell r="Q118"/>
        </row>
        <row r="119">
          <cell r="B119"/>
          <cell r="C119" t="str">
            <v>E106</v>
          </cell>
          <cell r="Q119"/>
        </row>
        <row r="120">
          <cell r="B120"/>
          <cell r="C120" t="str">
            <v>E107</v>
          </cell>
          <cell r="Q120"/>
        </row>
        <row r="121">
          <cell r="B121"/>
          <cell r="C121" t="str">
            <v>E108</v>
          </cell>
          <cell r="Q121"/>
        </row>
        <row r="122">
          <cell r="B122"/>
          <cell r="C122" t="str">
            <v>E109</v>
          </cell>
          <cell r="Q122"/>
        </row>
        <row r="123">
          <cell r="B123"/>
          <cell r="C123" t="str">
            <v>E110</v>
          </cell>
          <cell r="Q123"/>
        </row>
        <row r="124">
          <cell r="B124"/>
          <cell r="C124" t="str">
            <v>E111</v>
          </cell>
          <cell r="Q124"/>
        </row>
        <row r="125">
          <cell r="B125"/>
          <cell r="C125" t="str">
            <v>E112</v>
          </cell>
          <cell r="Q125"/>
        </row>
        <row r="126">
          <cell r="B126"/>
          <cell r="C126" t="str">
            <v>E113</v>
          </cell>
          <cell r="Q126"/>
        </row>
        <row r="127">
          <cell r="B127"/>
          <cell r="C127" t="str">
            <v>E114</v>
          </cell>
          <cell r="Q127"/>
        </row>
        <row r="128">
          <cell r="B128"/>
          <cell r="C128" t="str">
            <v>E115</v>
          </cell>
          <cell r="Q128"/>
        </row>
        <row r="129">
          <cell r="B129"/>
          <cell r="C129" t="str">
            <v>E116</v>
          </cell>
          <cell r="Q129"/>
        </row>
        <row r="130">
          <cell r="B130"/>
          <cell r="C130" t="str">
            <v>E117</v>
          </cell>
          <cell r="Q130"/>
        </row>
        <row r="131">
          <cell r="B131"/>
          <cell r="C131" t="str">
            <v>E118</v>
          </cell>
          <cell r="Q131"/>
        </row>
        <row r="132">
          <cell r="B132"/>
          <cell r="C132" t="str">
            <v>E119</v>
          </cell>
          <cell r="Q132"/>
        </row>
        <row r="133">
          <cell r="B133"/>
          <cell r="C133" t="str">
            <v>E120</v>
          </cell>
          <cell r="Q133"/>
        </row>
        <row r="134">
          <cell r="B134"/>
          <cell r="C134" t="str">
            <v>E121</v>
          </cell>
          <cell r="Q134"/>
        </row>
        <row r="135">
          <cell r="B135"/>
          <cell r="C135" t="str">
            <v>E122</v>
          </cell>
          <cell r="Q135"/>
        </row>
        <row r="136">
          <cell r="B136"/>
          <cell r="C136" t="str">
            <v>E123</v>
          </cell>
          <cell r="Q136"/>
        </row>
        <row r="137">
          <cell r="B137"/>
          <cell r="C137" t="str">
            <v>E124</v>
          </cell>
          <cell r="Q137"/>
        </row>
        <row r="138">
          <cell r="B138"/>
          <cell r="C138" t="str">
            <v>E125</v>
          </cell>
          <cell r="Q138"/>
        </row>
        <row r="139">
          <cell r="B139"/>
          <cell r="C139" t="str">
            <v>E126</v>
          </cell>
          <cell r="Q139"/>
        </row>
        <row r="140">
          <cell r="B140"/>
          <cell r="C140" t="str">
            <v>E127</v>
          </cell>
          <cell r="Q140"/>
        </row>
        <row r="141">
          <cell r="B141"/>
          <cell r="C141" t="str">
            <v>E128</v>
          </cell>
          <cell r="Q141"/>
        </row>
        <row r="142">
          <cell r="B142"/>
          <cell r="C142" t="str">
            <v>E129</v>
          </cell>
          <cell r="Q142"/>
        </row>
        <row r="143">
          <cell r="B143"/>
          <cell r="C143" t="str">
            <v>E130</v>
          </cell>
          <cell r="Q143"/>
        </row>
        <row r="144">
          <cell r="B144"/>
          <cell r="C144" t="str">
            <v>E131</v>
          </cell>
          <cell r="Q144"/>
        </row>
        <row r="145">
          <cell r="B145"/>
          <cell r="C145" t="str">
            <v>E132</v>
          </cell>
          <cell r="Q145"/>
        </row>
        <row r="146">
          <cell r="B146"/>
          <cell r="C146" t="str">
            <v>E133</v>
          </cell>
          <cell r="Q146"/>
        </row>
        <row r="147">
          <cell r="B147"/>
          <cell r="C147" t="str">
            <v>E134</v>
          </cell>
          <cell r="Q147"/>
        </row>
        <row r="148">
          <cell r="B148"/>
          <cell r="C148" t="str">
            <v>E135</v>
          </cell>
          <cell r="Q148"/>
        </row>
        <row r="149">
          <cell r="B149"/>
          <cell r="C149" t="str">
            <v>E136</v>
          </cell>
          <cell r="Q149"/>
        </row>
        <row r="150">
          <cell r="B150"/>
          <cell r="C150" t="str">
            <v>E137</v>
          </cell>
          <cell r="Q150"/>
        </row>
        <row r="151">
          <cell r="B151"/>
          <cell r="C151" t="str">
            <v>E138</v>
          </cell>
          <cell r="Q151"/>
        </row>
        <row r="152">
          <cell r="B152"/>
          <cell r="C152" t="str">
            <v>E139</v>
          </cell>
          <cell r="Q152"/>
        </row>
        <row r="153">
          <cell r="B153"/>
          <cell r="C153" t="str">
            <v>E140</v>
          </cell>
          <cell r="Q153"/>
        </row>
        <row r="154">
          <cell r="B154"/>
          <cell r="C154" t="str">
            <v>E141</v>
          </cell>
          <cell r="Q154"/>
        </row>
        <row r="155">
          <cell r="B155"/>
          <cell r="C155" t="str">
            <v>E142</v>
          </cell>
          <cell r="Q155"/>
        </row>
        <row r="156">
          <cell r="B156"/>
          <cell r="C156" t="str">
            <v>E143</v>
          </cell>
          <cell r="Q156"/>
        </row>
        <row r="157">
          <cell r="B157"/>
          <cell r="C157" t="str">
            <v>E144</v>
          </cell>
          <cell r="Q157"/>
        </row>
        <row r="158">
          <cell r="B158"/>
          <cell r="C158" t="str">
            <v>E145</v>
          </cell>
          <cell r="Q158"/>
        </row>
        <row r="159">
          <cell r="B159"/>
          <cell r="C159" t="str">
            <v>E146</v>
          </cell>
          <cell r="Q159"/>
        </row>
        <row r="160">
          <cell r="B160"/>
          <cell r="C160" t="str">
            <v>E147</v>
          </cell>
          <cell r="Q160"/>
        </row>
        <row r="161">
          <cell r="B161"/>
          <cell r="C161" t="str">
            <v>E148</v>
          </cell>
          <cell r="Q161"/>
        </row>
        <row r="162">
          <cell r="B162"/>
          <cell r="C162" t="str">
            <v>E149</v>
          </cell>
          <cell r="Q162"/>
        </row>
        <row r="163">
          <cell r="B163"/>
          <cell r="C163" t="str">
            <v>E150</v>
          </cell>
          <cell r="Q163"/>
        </row>
        <row r="164">
          <cell r="B164"/>
          <cell r="C164" t="str">
            <v>E151</v>
          </cell>
          <cell r="Q164"/>
        </row>
        <row r="165">
          <cell r="B165"/>
          <cell r="C165" t="str">
            <v>E152</v>
          </cell>
          <cell r="Q165"/>
        </row>
        <row r="166">
          <cell r="B166"/>
          <cell r="C166" t="str">
            <v>E153</v>
          </cell>
          <cell r="Q166"/>
        </row>
        <row r="167">
          <cell r="B167"/>
          <cell r="C167" t="str">
            <v>E154</v>
          </cell>
          <cell r="Q167"/>
        </row>
        <row r="168">
          <cell r="B168"/>
          <cell r="C168" t="str">
            <v>E155</v>
          </cell>
          <cell r="Q168"/>
        </row>
        <row r="169">
          <cell r="B169"/>
          <cell r="C169" t="str">
            <v>E156</v>
          </cell>
          <cell r="Q169"/>
        </row>
        <row r="170">
          <cell r="B170"/>
          <cell r="C170" t="str">
            <v>E157</v>
          </cell>
          <cell r="Q170"/>
        </row>
        <row r="171">
          <cell r="B171"/>
          <cell r="C171" t="str">
            <v>E158</v>
          </cell>
          <cell r="Q171"/>
        </row>
        <row r="172">
          <cell r="B172"/>
          <cell r="C172" t="str">
            <v>E159</v>
          </cell>
          <cell r="Q172"/>
        </row>
        <row r="173">
          <cell r="B173"/>
          <cell r="C173" t="str">
            <v>E160</v>
          </cell>
          <cell r="Q173"/>
        </row>
        <row r="174">
          <cell r="B174"/>
          <cell r="C174" t="str">
            <v>E161</v>
          </cell>
          <cell r="Q174"/>
        </row>
        <row r="175">
          <cell r="B175"/>
          <cell r="C175" t="str">
            <v>E162</v>
          </cell>
          <cell r="Q175"/>
        </row>
        <row r="176">
          <cell r="B176"/>
          <cell r="C176" t="str">
            <v>E163</v>
          </cell>
          <cell r="Q176"/>
        </row>
        <row r="177">
          <cell r="B177"/>
          <cell r="C177" t="str">
            <v>E164</v>
          </cell>
          <cell r="Q177"/>
        </row>
        <row r="178">
          <cell r="B178"/>
          <cell r="C178" t="str">
            <v>E165</v>
          </cell>
          <cell r="Q178"/>
        </row>
        <row r="179">
          <cell r="B179"/>
          <cell r="C179" t="str">
            <v>E166</v>
          </cell>
          <cell r="Q179"/>
        </row>
        <row r="180">
          <cell r="B180"/>
          <cell r="C180" t="str">
            <v>E167</v>
          </cell>
          <cell r="Q180"/>
        </row>
        <row r="181">
          <cell r="B181"/>
          <cell r="C181" t="str">
            <v>E168</v>
          </cell>
          <cell r="Q181"/>
        </row>
        <row r="182">
          <cell r="B182"/>
          <cell r="C182" t="str">
            <v>E169</v>
          </cell>
          <cell r="Q182"/>
        </row>
        <row r="183">
          <cell r="B183"/>
          <cell r="C183" t="str">
            <v>E170</v>
          </cell>
          <cell r="Q183"/>
        </row>
        <row r="184">
          <cell r="B184"/>
          <cell r="C184" t="str">
            <v>E171</v>
          </cell>
          <cell r="Q184"/>
        </row>
        <row r="185">
          <cell r="B185"/>
          <cell r="C185" t="str">
            <v>E172</v>
          </cell>
          <cell r="Q185"/>
        </row>
        <row r="186">
          <cell r="B186"/>
          <cell r="C186" t="str">
            <v>E173</v>
          </cell>
          <cell r="Q186"/>
        </row>
        <row r="187">
          <cell r="B187"/>
          <cell r="C187" t="str">
            <v>E174</v>
          </cell>
          <cell r="Q187"/>
        </row>
        <row r="188">
          <cell r="B188"/>
          <cell r="C188" t="str">
            <v>E175</v>
          </cell>
          <cell r="Q188"/>
        </row>
        <row r="189">
          <cell r="B189"/>
          <cell r="C189" t="str">
            <v>E176</v>
          </cell>
          <cell r="Q189"/>
        </row>
        <row r="190">
          <cell r="B190"/>
          <cell r="C190" t="str">
            <v>E177</v>
          </cell>
          <cell r="Q190"/>
        </row>
        <row r="191">
          <cell r="B191"/>
          <cell r="C191" t="str">
            <v>E178</v>
          </cell>
          <cell r="Q191"/>
        </row>
        <row r="192">
          <cell r="B192"/>
          <cell r="C192" t="str">
            <v>E179</v>
          </cell>
          <cell r="Q192"/>
        </row>
        <row r="193">
          <cell r="B193"/>
          <cell r="C193" t="str">
            <v>E180</v>
          </cell>
          <cell r="Q193"/>
        </row>
        <row r="194">
          <cell r="B194"/>
          <cell r="C194" t="str">
            <v>E181</v>
          </cell>
          <cell r="Q194"/>
        </row>
        <row r="195">
          <cell r="B195"/>
          <cell r="C195" t="str">
            <v>E182</v>
          </cell>
          <cell r="Q195"/>
        </row>
        <row r="196">
          <cell r="B196"/>
          <cell r="C196" t="str">
            <v>E183</v>
          </cell>
          <cell r="Q196"/>
        </row>
        <row r="197">
          <cell r="B197"/>
          <cell r="C197" t="str">
            <v>E184</v>
          </cell>
          <cell r="Q197"/>
        </row>
        <row r="198">
          <cell r="B198"/>
          <cell r="C198" t="str">
            <v>E185</v>
          </cell>
          <cell r="Q198"/>
        </row>
        <row r="199">
          <cell r="B199"/>
          <cell r="C199" t="str">
            <v>E186</v>
          </cell>
          <cell r="Q199"/>
        </row>
        <row r="200">
          <cell r="B200"/>
          <cell r="C200" t="str">
            <v>E187</v>
          </cell>
          <cell r="Q200"/>
        </row>
        <row r="201">
          <cell r="B201"/>
          <cell r="C201" t="str">
            <v>E188</v>
          </cell>
          <cell r="Q201"/>
        </row>
        <row r="202">
          <cell r="B202"/>
          <cell r="C202" t="str">
            <v>E189</v>
          </cell>
          <cell r="Q202"/>
        </row>
        <row r="203">
          <cell r="B203"/>
          <cell r="C203" t="str">
            <v>E190</v>
          </cell>
          <cell r="Q203"/>
        </row>
        <row r="204">
          <cell r="B204"/>
          <cell r="C204" t="str">
            <v>E191</v>
          </cell>
          <cell r="Q204"/>
        </row>
        <row r="205">
          <cell r="B205"/>
          <cell r="C205" t="str">
            <v>E192</v>
          </cell>
          <cell r="Q205"/>
        </row>
        <row r="206">
          <cell r="B206"/>
          <cell r="C206" t="str">
            <v>E193</v>
          </cell>
          <cell r="Q206"/>
        </row>
        <row r="207">
          <cell r="B207"/>
          <cell r="C207" t="str">
            <v>E194</v>
          </cell>
          <cell r="Q207"/>
        </row>
        <row r="208">
          <cell r="B208"/>
          <cell r="C208" t="str">
            <v>E195</v>
          </cell>
          <cell r="Q208"/>
        </row>
        <row r="209">
          <cell r="B209"/>
          <cell r="C209" t="str">
            <v>E196</v>
          </cell>
          <cell r="Q209"/>
        </row>
        <row r="210">
          <cell r="B210"/>
          <cell r="C210" t="str">
            <v>E197</v>
          </cell>
          <cell r="Q210"/>
        </row>
        <row r="211">
          <cell r="B211"/>
          <cell r="C211" t="str">
            <v>E198</v>
          </cell>
          <cell r="Q211"/>
        </row>
        <row r="212">
          <cell r="B212"/>
          <cell r="C212" t="str">
            <v>E199</v>
          </cell>
          <cell r="Q212"/>
        </row>
        <row r="213">
          <cell r="B213"/>
          <cell r="C213" t="str">
            <v>E200</v>
          </cell>
          <cell r="Q213"/>
        </row>
        <row r="214">
          <cell r="B214"/>
          <cell r="C214" t="str">
            <v>E201</v>
          </cell>
          <cell r="Q214"/>
        </row>
        <row r="215">
          <cell r="B215"/>
          <cell r="C215" t="str">
            <v>E202</v>
          </cell>
          <cell r="Q215"/>
        </row>
        <row r="216">
          <cell r="B216"/>
          <cell r="C216" t="str">
            <v>E203</v>
          </cell>
          <cell r="Q216"/>
        </row>
        <row r="217">
          <cell r="B217"/>
          <cell r="C217" t="str">
            <v>E204</v>
          </cell>
          <cell r="Q217"/>
        </row>
        <row r="218">
          <cell r="B218"/>
          <cell r="C218" t="str">
            <v>E205</v>
          </cell>
          <cell r="Q218"/>
        </row>
        <row r="219">
          <cell r="B219"/>
          <cell r="C219" t="str">
            <v>E206</v>
          </cell>
          <cell r="Q219"/>
        </row>
        <row r="220">
          <cell r="B220"/>
          <cell r="C220" t="str">
            <v>E207</v>
          </cell>
          <cell r="Q220"/>
        </row>
        <row r="221">
          <cell r="B221"/>
          <cell r="C221" t="str">
            <v>E208</v>
          </cell>
          <cell r="Q221"/>
        </row>
        <row r="222">
          <cell r="B222"/>
          <cell r="C222" t="str">
            <v>E209</v>
          </cell>
          <cell r="Q222"/>
        </row>
        <row r="223">
          <cell r="B223"/>
          <cell r="C223" t="str">
            <v>E210</v>
          </cell>
          <cell r="Q223"/>
        </row>
        <row r="224">
          <cell r="B224"/>
          <cell r="C224" t="str">
            <v>E211</v>
          </cell>
          <cell r="Q224"/>
        </row>
        <row r="225">
          <cell r="B225"/>
          <cell r="C225" t="str">
            <v>E212</v>
          </cell>
          <cell r="Q225"/>
        </row>
        <row r="226">
          <cell r="B226"/>
          <cell r="C226" t="str">
            <v>E213</v>
          </cell>
          <cell r="Q226"/>
        </row>
        <row r="227">
          <cell r="B227"/>
          <cell r="C227" t="str">
            <v>E214</v>
          </cell>
          <cell r="Q227"/>
        </row>
        <row r="228">
          <cell r="B228"/>
          <cell r="C228" t="str">
            <v>E215</v>
          </cell>
          <cell r="Q228"/>
        </row>
        <row r="229">
          <cell r="B229"/>
          <cell r="C229" t="str">
            <v>E216</v>
          </cell>
          <cell r="Q229"/>
        </row>
        <row r="230">
          <cell r="B230"/>
          <cell r="C230" t="str">
            <v>E217</v>
          </cell>
          <cell r="Q230"/>
        </row>
        <row r="231">
          <cell r="B231"/>
          <cell r="C231" t="str">
            <v>E218</v>
          </cell>
          <cell r="Q231"/>
        </row>
        <row r="232">
          <cell r="B232"/>
          <cell r="C232" t="str">
            <v>E219</v>
          </cell>
          <cell r="Q232"/>
        </row>
        <row r="233">
          <cell r="B233"/>
          <cell r="C233" t="str">
            <v>E220</v>
          </cell>
          <cell r="Q233"/>
        </row>
        <row r="234">
          <cell r="B234"/>
          <cell r="C234" t="str">
            <v>E221</v>
          </cell>
          <cell r="Q234"/>
        </row>
        <row r="235">
          <cell r="B235"/>
          <cell r="C235" t="str">
            <v>E222</v>
          </cell>
          <cell r="Q235"/>
        </row>
        <row r="236">
          <cell r="B236"/>
          <cell r="C236" t="str">
            <v>E223</v>
          </cell>
          <cell r="Q236"/>
        </row>
        <row r="237">
          <cell r="B237"/>
          <cell r="C237" t="str">
            <v>E224</v>
          </cell>
          <cell r="Q237"/>
        </row>
        <row r="238">
          <cell r="B238"/>
          <cell r="C238" t="str">
            <v>E225</v>
          </cell>
          <cell r="Q238"/>
        </row>
        <row r="239">
          <cell r="B239"/>
          <cell r="C239" t="str">
            <v>E226</v>
          </cell>
          <cell r="Q239"/>
        </row>
        <row r="240">
          <cell r="B240"/>
          <cell r="C240" t="str">
            <v>E227</v>
          </cell>
          <cell r="Q240"/>
        </row>
        <row r="241">
          <cell r="B241"/>
          <cell r="C241" t="str">
            <v>E228</v>
          </cell>
          <cell r="Q241"/>
        </row>
        <row r="242">
          <cell r="B242"/>
          <cell r="C242" t="str">
            <v>E229</v>
          </cell>
          <cell r="Q242"/>
        </row>
        <row r="243">
          <cell r="B243"/>
          <cell r="C243" t="str">
            <v>E230</v>
          </cell>
          <cell r="Q243"/>
        </row>
        <row r="244">
          <cell r="B244"/>
          <cell r="C244" t="str">
            <v>E231</v>
          </cell>
          <cell r="Q244"/>
        </row>
        <row r="245">
          <cell r="B245"/>
          <cell r="C245" t="str">
            <v>E232</v>
          </cell>
          <cell r="Q245"/>
        </row>
        <row r="246">
          <cell r="B246"/>
          <cell r="C246" t="str">
            <v>E233</v>
          </cell>
          <cell r="Q246"/>
        </row>
        <row r="247">
          <cell r="B247"/>
          <cell r="C247" t="str">
            <v>E234</v>
          </cell>
          <cell r="Q247"/>
        </row>
        <row r="248">
          <cell r="B248"/>
          <cell r="C248" t="str">
            <v>E235</v>
          </cell>
          <cell r="Q248"/>
        </row>
        <row r="249">
          <cell r="B249"/>
          <cell r="C249" t="str">
            <v>E236</v>
          </cell>
          <cell r="Q249"/>
        </row>
        <row r="250">
          <cell r="B250"/>
          <cell r="C250" t="str">
            <v>E237</v>
          </cell>
          <cell r="Q250"/>
        </row>
        <row r="251">
          <cell r="B251"/>
          <cell r="C251" t="str">
            <v>E238</v>
          </cell>
          <cell r="Q251"/>
        </row>
        <row r="252">
          <cell r="B252"/>
          <cell r="C252" t="str">
            <v>E239</v>
          </cell>
          <cell r="Q252"/>
        </row>
        <row r="253">
          <cell r="B253"/>
          <cell r="C253" t="str">
            <v>E240</v>
          </cell>
          <cell r="Q253"/>
        </row>
        <row r="254">
          <cell r="B254"/>
          <cell r="C254" t="str">
            <v>E241</v>
          </cell>
          <cell r="Q254"/>
        </row>
        <row r="255">
          <cell r="B255"/>
          <cell r="C255" t="str">
            <v>E242</v>
          </cell>
          <cell r="Q255"/>
        </row>
        <row r="256">
          <cell r="B256"/>
          <cell r="C256" t="str">
            <v>E243</v>
          </cell>
          <cell r="Q256"/>
        </row>
        <row r="257">
          <cell r="B257"/>
          <cell r="C257" t="str">
            <v>E244</v>
          </cell>
          <cell r="Q257"/>
        </row>
        <row r="258">
          <cell r="B258"/>
          <cell r="C258" t="str">
            <v>E245</v>
          </cell>
          <cell r="Q258"/>
        </row>
        <row r="259">
          <cell r="B259"/>
          <cell r="C259" t="str">
            <v>E246</v>
          </cell>
          <cell r="Q259"/>
        </row>
        <row r="260">
          <cell r="B260"/>
          <cell r="C260" t="str">
            <v>E247</v>
          </cell>
          <cell r="Q260"/>
        </row>
        <row r="261">
          <cell r="B261"/>
          <cell r="C261" t="str">
            <v>E248</v>
          </cell>
          <cell r="Q261"/>
        </row>
        <row r="262">
          <cell r="B262"/>
          <cell r="C262" t="str">
            <v>E249</v>
          </cell>
          <cell r="Q262"/>
        </row>
        <row r="263">
          <cell r="B263"/>
          <cell r="C263" t="str">
            <v>E250</v>
          </cell>
          <cell r="Q263"/>
        </row>
        <row r="264">
          <cell r="B264"/>
          <cell r="C264" t="str">
            <v>E251</v>
          </cell>
          <cell r="Q264"/>
        </row>
        <row r="265">
          <cell r="B265"/>
          <cell r="C265" t="str">
            <v>E252</v>
          </cell>
          <cell r="Q265"/>
        </row>
        <row r="266">
          <cell r="B266"/>
          <cell r="C266" t="str">
            <v>E253</v>
          </cell>
          <cell r="Q266"/>
        </row>
        <row r="267">
          <cell r="B267"/>
          <cell r="C267" t="str">
            <v>E254</v>
          </cell>
          <cell r="Q267"/>
        </row>
        <row r="268">
          <cell r="B268"/>
          <cell r="C268" t="str">
            <v>E255</v>
          </cell>
          <cell r="Q268"/>
        </row>
        <row r="269">
          <cell r="B269"/>
          <cell r="C269" t="str">
            <v>E256</v>
          </cell>
          <cell r="Q269"/>
        </row>
        <row r="270">
          <cell r="B270"/>
          <cell r="C270" t="str">
            <v>E257</v>
          </cell>
          <cell r="Q270"/>
        </row>
        <row r="271">
          <cell r="B271"/>
          <cell r="C271" t="str">
            <v>E258</v>
          </cell>
          <cell r="Q271"/>
        </row>
        <row r="272">
          <cell r="B272"/>
          <cell r="C272" t="str">
            <v>E259</v>
          </cell>
          <cell r="Q272"/>
        </row>
        <row r="273">
          <cell r="B273"/>
          <cell r="C273" t="str">
            <v>E260</v>
          </cell>
          <cell r="Q273"/>
        </row>
        <row r="274">
          <cell r="B274"/>
          <cell r="C274" t="str">
            <v>E261</v>
          </cell>
          <cell r="Q274"/>
        </row>
        <row r="275">
          <cell r="B275"/>
          <cell r="C275" t="str">
            <v>E262</v>
          </cell>
          <cell r="Q275"/>
        </row>
        <row r="276">
          <cell r="B276"/>
          <cell r="C276" t="str">
            <v>E263</v>
          </cell>
          <cell r="Q276"/>
        </row>
        <row r="277">
          <cell r="B277"/>
          <cell r="C277" t="str">
            <v>E264</v>
          </cell>
          <cell r="Q277"/>
        </row>
        <row r="278">
          <cell r="B278"/>
          <cell r="C278" t="str">
            <v>E265</v>
          </cell>
          <cell r="Q278"/>
        </row>
        <row r="279">
          <cell r="B279"/>
          <cell r="C279" t="str">
            <v>E266</v>
          </cell>
          <cell r="Q279"/>
        </row>
        <row r="280">
          <cell r="B280"/>
          <cell r="C280" t="str">
            <v>E267</v>
          </cell>
          <cell r="Q280"/>
        </row>
        <row r="281">
          <cell r="B281"/>
          <cell r="C281" t="str">
            <v>E268</v>
          </cell>
          <cell r="Q281"/>
        </row>
        <row r="282">
          <cell r="B282"/>
          <cell r="C282" t="str">
            <v>E269</v>
          </cell>
          <cell r="Q282"/>
        </row>
        <row r="283">
          <cell r="B283"/>
          <cell r="C283" t="str">
            <v>E270</v>
          </cell>
          <cell r="Q283"/>
        </row>
        <row r="284">
          <cell r="B284"/>
          <cell r="C284" t="str">
            <v>E271</v>
          </cell>
          <cell r="Q284"/>
        </row>
        <row r="285">
          <cell r="B285"/>
          <cell r="C285" t="str">
            <v>E272</v>
          </cell>
          <cell r="Q285"/>
        </row>
        <row r="286">
          <cell r="B286"/>
          <cell r="C286" t="str">
            <v>E273</v>
          </cell>
          <cell r="Q286"/>
        </row>
      </sheetData>
      <sheetData sheetId="8">
        <row r="5">
          <cell r="AO5" t="str">
            <v>YES</v>
          </cell>
        </row>
        <row r="10">
          <cell r="M10">
            <v>0</v>
          </cell>
          <cell r="AT10"/>
        </row>
        <row r="925">
          <cell r="M925">
            <v>0</v>
          </cell>
        </row>
        <row r="932">
          <cell r="M932"/>
        </row>
      </sheetData>
      <sheetData sheetId="9"/>
      <sheetData sheetId="10">
        <row r="3">
          <cell r="R3">
            <v>0.08</v>
          </cell>
        </row>
        <row r="47">
          <cell r="J47">
            <v>0</v>
          </cell>
          <cell r="M47">
            <v>0</v>
          </cell>
          <cell r="P47">
            <v>0</v>
          </cell>
          <cell r="Q4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N1" t="str">
            <v>RL ver. 6.8.17 gw</v>
          </cell>
        </row>
        <row r="14">
          <cell r="B14" t="str">
            <v xml:space="preserve"> </v>
          </cell>
          <cell r="C14">
            <v>0</v>
          </cell>
          <cell r="D14">
            <v>0</v>
          </cell>
          <cell r="E14">
            <v>0</v>
          </cell>
          <cell r="F14">
            <v>0</v>
          </cell>
          <cell r="G14"/>
          <cell r="H14" t="str">
            <v>S</v>
          </cell>
          <cell r="I14" t="str">
            <v>E</v>
          </cell>
          <cell r="J14">
            <v>0</v>
          </cell>
          <cell r="K14" t="str">
            <v>T</v>
          </cell>
          <cell r="L14">
            <v>0</v>
          </cell>
          <cell r="M14">
            <v>0</v>
          </cell>
          <cell r="O14">
            <v>0</v>
          </cell>
          <cell r="P14">
            <v>0</v>
          </cell>
          <cell r="Q14" t="str">
            <v xml:space="preserve"> </v>
          </cell>
          <cell r="R14">
            <v>0</v>
          </cell>
          <cell r="S14">
            <v>0</v>
          </cell>
        </row>
        <row r="15">
          <cell r="C15" t="str">
            <v>N/A</v>
          </cell>
          <cell r="D15">
            <v>0</v>
          </cell>
          <cell r="E15">
            <v>0</v>
          </cell>
          <cell r="F15">
            <v>0</v>
          </cell>
          <cell r="G15" t="str">
            <v>As Is</v>
          </cell>
          <cell r="H15" t="str">
            <v>S</v>
          </cell>
          <cell r="I15" t="str">
            <v>E</v>
          </cell>
          <cell r="J15">
            <v>0</v>
          </cell>
          <cell r="K15" t="str">
            <v>T</v>
          </cell>
          <cell r="L15">
            <v>0</v>
          </cell>
          <cell r="M15" t="str">
            <v>N</v>
          </cell>
          <cell r="O15" t="str">
            <v>As Is</v>
          </cell>
          <cell r="P15">
            <v>0</v>
          </cell>
          <cell r="Q15">
            <v>0</v>
          </cell>
          <cell r="R15">
            <v>0</v>
          </cell>
          <cell r="S15">
            <v>0</v>
          </cell>
        </row>
        <row r="16">
          <cell r="B16"/>
          <cell r="C16" t="str">
            <v>LNU</v>
          </cell>
          <cell r="D16">
            <v>12</v>
          </cell>
          <cell r="E16">
            <v>0</v>
          </cell>
          <cell r="F16">
            <v>0.23</v>
          </cell>
          <cell r="G16" t="str">
            <v>As Is+Occ Sensor</v>
          </cell>
          <cell r="H16" t="str">
            <v>S</v>
          </cell>
          <cell r="I16" t="str">
            <v>E</v>
          </cell>
          <cell r="J16">
            <v>0</v>
          </cell>
          <cell r="K16" t="str">
            <v>T</v>
          </cell>
          <cell r="L16">
            <v>0</v>
          </cell>
          <cell r="M16" t="str">
            <v>N</v>
          </cell>
          <cell r="N16">
            <v>0</v>
          </cell>
          <cell r="O16" t="str">
            <v>Fixture-mounted Occ Sensor Retrofits</v>
          </cell>
          <cell r="P16">
            <v>0</v>
          </cell>
          <cell r="Q16"/>
          <cell r="R16">
            <v>0</v>
          </cell>
          <cell r="S16">
            <v>0</v>
          </cell>
        </row>
        <row r="17">
          <cell r="B17"/>
          <cell r="C17" t="str">
            <v>LL9</v>
          </cell>
          <cell r="D17">
            <v>1</v>
          </cell>
          <cell r="E17">
            <v>0</v>
          </cell>
          <cell r="F17">
            <v>0.02</v>
          </cell>
          <cell r="G17" t="str">
            <v>T8/T5 Delamp-Only</v>
          </cell>
          <cell r="H17" t="str">
            <v>S</v>
          </cell>
          <cell r="I17" t="str">
            <v>E</v>
          </cell>
          <cell r="J17">
            <v>0</v>
          </cell>
          <cell r="K17" t="str">
            <v>T</v>
          </cell>
          <cell r="L17">
            <v>0</v>
          </cell>
          <cell r="M17" t="str">
            <v>N</v>
          </cell>
          <cell r="N17">
            <v>0</v>
          </cell>
          <cell r="O17" t="str">
            <v>T8/T5 Delamp-Only Retrofits</v>
          </cell>
          <cell r="P17">
            <v>0</v>
          </cell>
          <cell r="Q17"/>
          <cell r="R17">
            <v>0</v>
          </cell>
          <cell r="S17">
            <v>0</v>
          </cell>
        </row>
        <row r="18">
          <cell r="B18"/>
          <cell r="C18" t="str">
            <v>LFA</v>
          </cell>
          <cell r="D18">
            <v>1</v>
          </cell>
          <cell r="E18">
            <v>0</v>
          </cell>
          <cell r="F18">
            <v>0.03</v>
          </cell>
          <cell r="G18" t="str">
            <v>CFL Lamp-Only</v>
          </cell>
          <cell r="H18" t="str">
            <v>S</v>
          </cell>
          <cell r="I18" t="str">
            <v>E</v>
          </cell>
          <cell r="J18">
            <v>0</v>
          </cell>
          <cell r="K18" t="str">
            <v>T</v>
          </cell>
          <cell r="L18">
            <v>0</v>
          </cell>
          <cell r="M18" t="str">
            <v>N</v>
          </cell>
          <cell r="N18">
            <v>0</v>
          </cell>
          <cell r="O18" t="str">
            <v>CFL Lamp-Only Retrofits</v>
          </cell>
          <cell r="P18">
            <v>0</v>
          </cell>
          <cell r="Q18"/>
          <cell r="R18">
            <v>0</v>
          </cell>
          <cell r="S18">
            <v>0</v>
          </cell>
        </row>
        <row r="19">
          <cell r="B19"/>
          <cell r="C19" t="str">
            <v>LL6</v>
          </cell>
          <cell r="D19">
            <v>1</v>
          </cell>
          <cell r="E19">
            <v>0</v>
          </cell>
          <cell r="F19">
            <v>0.03</v>
          </cell>
          <cell r="G19" t="str">
            <v>Cold Cathode LO</v>
          </cell>
          <cell r="H19" t="str">
            <v>S</v>
          </cell>
          <cell r="I19" t="str">
            <v>E</v>
          </cell>
          <cell r="J19">
            <v>0</v>
          </cell>
          <cell r="K19" t="str">
            <v>T</v>
          </cell>
          <cell r="L19">
            <v>0</v>
          </cell>
          <cell r="M19" t="str">
            <v>N</v>
          </cell>
          <cell r="N19">
            <v>0</v>
          </cell>
          <cell r="O19" t="str">
            <v>Cold Cathode Lamp-Only</v>
          </cell>
          <cell r="P19">
            <v>0</v>
          </cell>
          <cell r="Q19"/>
          <cell r="R19">
            <v>0</v>
          </cell>
          <cell r="S19">
            <v>0</v>
          </cell>
        </row>
        <row r="20">
          <cell r="B20"/>
          <cell r="C20" t="str">
            <v>LLE</v>
          </cell>
          <cell r="D20">
            <v>9</v>
          </cell>
          <cell r="E20">
            <v>0</v>
          </cell>
          <cell r="F20">
            <v>0.17</v>
          </cell>
          <cell r="G20" t="str">
            <v>Exit Signs</v>
          </cell>
          <cell r="H20" t="str">
            <v>S</v>
          </cell>
          <cell r="I20" t="str">
            <v>E</v>
          </cell>
          <cell r="J20">
            <v>0</v>
          </cell>
          <cell r="K20" t="str">
            <v>T</v>
          </cell>
          <cell r="L20">
            <v>0</v>
          </cell>
          <cell r="M20" t="str">
            <v>N</v>
          </cell>
          <cell r="N20">
            <v>0</v>
          </cell>
          <cell r="O20" t="str">
            <v>Exit Signs</v>
          </cell>
          <cell r="P20">
            <v>0</v>
          </cell>
          <cell r="Q20"/>
          <cell r="R20">
            <v>0</v>
          </cell>
          <cell r="S20">
            <v>0</v>
          </cell>
        </row>
        <row r="21">
          <cell r="B21"/>
          <cell r="C21" t="str">
            <v>LLK</v>
          </cell>
          <cell r="D21">
            <v>5</v>
          </cell>
          <cell r="E21">
            <v>0</v>
          </cell>
          <cell r="F21">
            <v>0.11</v>
          </cell>
          <cell r="G21" t="str">
            <v>Fixture Removals</v>
          </cell>
          <cell r="H21" t="str">
            <v>S</v>
          </cell>
          <cell r="I21" t="str">
            <v>E</v>
          </cell>
          <cell r="J21">
            <v>0</v>
          </cell>
          <cell r="K21" t="str">
            <v>T</v>
          </cell>
          <cell r="L21">
            <v>0</v>
          </cell>
          <cell r="M21" t="str">
            <v>N</v>
          </cell>
          <cell r="N21">
            <v>0</v>
          </cell>
          <cell r="O21" t="str">
            <v>Fixture Removals</v>
          </cell>
          <cell r="P21">
            <v>0</v>
          </cell>
          <cell r="Q21"/>
          <cell r="R21">
            <v>0</v>
          </cell>
          <cell r="S21">
            <v>0</v>
          </cell>
        </row>
        <row r="22">
          <cell r="B22"/>
          <cell r="C22" t="str">
            <v>LFB</v>
          </cell>
          <cell r="D22">
            <v>3</v>
          </cell>
          <cell r="E22">
            <v>0</v>
          </cell>
          <cell r="F22">
            <v>7.0000000000000007E-2</v>
          </cell>
          <cell r="G22" t="str">
            <v>F Relamp 4' T8 28w</v>
          </cell>
          <cell r="H22" t="str">
            <v>S</v>
          </cell>
          <cell r="I22" t="str">
            <v>E</v>
          </cell>
          <cell r="J22">
            <v>0</v>
          </cell>
          <cell r="K22" t="str">
            <v>T</v>
          </cell>
          <cell r="L22">
            <v>0</v>
          </cell>
          <cell r="M22" t="str">
            <v>N</v>
          </cell>
          <cell r="N22">
            <v>0</v>
          </cell>
          <cell r="O22" t="str">
            <v>Relamp with Fluor 4' T8 28w lamps</v>
          </cell>
          <cell r="P22">
            <v>0</v>
          </cell>
          <cell r="Q22"/>
          <cell r="R22">
            <v>0</v>
          </cell>
          <cell r="S22">
            <v>0</v>
          </cell>
        </row>
        <row r="23">
          <cell r="B23"/>
          <cell r="C23" t="str">
            <v>LFE</v>
          </cell>
          <cell r="D23">
            <v>3</v>
          </cell>
          <cell r="E23">
            <v>0</v>
          </cell>
          <cell r="F23">
            <v>7.0000000000000007E-2</v>
          </cell>
          <cell r="G23" t="str">
            <v>F Relamp 4' T8 25w</v>
          </cell>
          <cell r="H23" t="str">
            <v>S</v>
          </cell>
          <cell r="I23" t="str">
            <v>E</v>
          </cell>
          <cell r="J23">
            <v>0</v>
          </cell>
          <cell r="K23" t="str">
            <v>T</v>
          </cell>
          <cell r="L23">
            <v>0</v>
          </cell>
          <cell r="M23" t="str">
            <v>N</v>
          </cell>
          <cell r="N23">
            <v>0</v>
          </cell>
          <cell r="O23" t="str">
            <v>Relamp with Fluor 4' T8 25w lamps</v>
          </cell>
          <cell r="P23">
            <v>0</v>
          </cell>
          <cell r="Q23"/>
          <cell r="R23">
            <v>0</v>
          </cell>
          <cell r="S23">
            <v>0</v>
          </cell>
        </row>
        <row r="24">
          <cell r="B24"/>
          <cell r="C24" t="str">
            <v>LFF</v>
          </cell>
          <cell r="D24">
            <v>3</v>
          </cell>
          <cell r="E24">
            <v>0</v>
          </cell>
          <cell r="F24">
            <v>7.0000000000000007E-2</v>
          </cell>
          <cell r="G24" t="str">
            <v>F Relamp 4' T8 23w</v>
          </cell>
          <cell r="H24" t="str">
            <v>S</v>
          </cell>
          <cell r="I24" t="str">
            <v>E</v>
          </cell>
          <cell r="J24">
            <v>0</v>
          </cell>
          <cell r="K24" t="str">
            <v>T</v>
          </cell>
          <cell r="L24">
            <v>0</v>
          </cell>
          <cell r="M24" t="str">
            <v>N</v>
          </cell>
          <cell r="N24">
            <v>0</v>
          </cell>
          <cell r="O24" t="str">
            <v>Relamp with Fluor 4'  T8 23w lamps</v>
          </cell>
          <cell r="P24">
            <v>0</v>
          </cell>
          <cell r="Q24"/>
          <cell r="R24">
            <v>0</v>
          </cell>
          <cell r="S24">
            <v>0</v>
          </cell>
        </row>
        <row r="25">
          <cell r="B25"/>
          <cell r="C25" t="str">
            <v>LFG</v>
          </cell>
          <cell r="D25">
            <v>3</v>
          </cell>
          <cell r="E25">
            <v>0</v>
          </cell>
          <cell r="F25">
            <v>7.0000000000000007E-2</v>
          </cell>
          <cell r="G25" t="str">
            <v>F Relamp T8 Other</v>
          </cell>
          <cell r="H25" t="str">
            <v>S</v>
          </cell>
          <cell r="I25" t="str">
            <v>E</v>
          </cell>
          <cell r="J25">
            <v>0</v>
          </cell>
          <cell r="K25" t="str">
            <v>T</v>
          </cell>
          <cell r="L25">
            <v>0</v>
          </cell>
          <cell r="M25" t="str">
            <v>N</v>
          </cell>
          <cell r="N25">
            <v>0</v>
          </cell>
          <cell r="O25" t="str">
            <v>Relamp with Fluor T8 lamps, Other</v>
          </cell>
          <cell r="P25">
            <v>0</v>
          </cell>
          <cell r="Q25"/>
          <cell r="R25">
            <v>0</v>
          </cell>
          <cell r="S25">
            <v>0</v>
          </cell>
        </row>
        <row r="26">
          <cell r="B26"/>
          <cell r="C26" t="str">
            <v>LFJ</v>
          </cell>
          <cell r="D26">
            <v>3</v>
          </cell>
          <cell r="E26">
            <v>0</v>
          </cell>
          <cell r="F26">
            <v>7.0000000000000007E-2</v>
          </cell>
          <cell r="G26" t="str">
            <v>F Relamp 4' T5 26w</v>
          </cell>
          <cell r="H26" t="str">
            <v>S</v>
          </cell>
          <cell r="I26" t="str">
            <v>E</v>
          </cell>
          <cell r="J26">
            <v>0</v>
          </cell>
          <cell r="K26" t="str">
            <v>T</v>
          </cell>
          <cell r="L26">
            <v>0</v>
          </cell>
          <cell r="M26" t="str">
            <v>N</v>
          </cell>
          <cell r="N26">
            <v>0</v>
          </cell>
          <cell r="O26" t="str">
            <v>Relamp with Fluor 4' T5 26w lamps</v>
          </cell>
          <cell r="P26">
            <v>0</v>
          </cell>
          <cell r="Q26"/>
          <cell r="R26">
            <v>0</v>
          </cell>
          <cell r="S26">
            <v>0</v>
          </cell>
        </row>
        <row r="27">
          <cell r="B27"/>
          <cell r="C27" t="str">
            <v>LFK</v>
          </cell>
          <cell r="D27">
            <v>3</v>
          </cell>
          <cell r="E27">
            <v>0</v>
          </cell>
          <cell r="F27">
            <v>7.0000000000000007E-2</v>
          </cell>
          <cell r="G27" t="str">
            <v xml:space="preserve">F Relmp 4' T5HO 51w </v>
          </cell>
          <cell r="H27" t="str">
            <v>S</v>
          </cell>
          <cell r="I27" t="str">
            <v>E</v>
          </cell>
          <cell r="J27">
            <v>0</v>
          </cell>
          <cell r="K27" t="str">
            <v>T</v>
          </cell>
          <cell r="L27">
            <v>0</v>
          </cell>
          <cell r="M27" t="str">
            <v>N</v>
          </cell>
          <cell r="N27">
            <v>0</v>
          </cell>
          <cell r="O27" t="str">
            <v xml:space="preserve">Relamp with Fluor 4' T5HO 51w lamps </v>
          </cell>
          <cell r="P27">
            <v>0</v>
          </cell>
          <cell r="Q27"/>
          <cell r="R27">
            <v>0</v>
          </cell>
          <cell r="S27">
            <v>0</v>
          </cell>
        </row>
        <row r="28">
          <cell r="B28"/>
          <cell r="C28" t="str">
            <v>LFM</v>
          </cell>
          <cell r="D28">
            <v>3</v>
          </cell>
          <cell r="E28">
            <v>0</v>
          </cell>
          <cell r="F28">
            <v>7.0000000000000007E-2</v>
          </cell>
          <cell r="G28" t="str">
            <v>F Relamp T5 Other</v>
          </cell>
          <cell r="H28" t="str">
            <v>S</v>
          </cell>
          <cell r="I28" t="str">
            <v>E</v>
          </cell>
          <cell r="J28">
            <v>0</v>
          </cell>
          <cell r="K28" t="str">
            <v>T</v>
          </cell>
          <cell r="L28">
            <v>0</v>
          </cell>
          <cell r="M28" t="str">
            <v>N</v>
          </cell>
          <cell r="N28">
            <v>0</v>
          </cell>
          <cell r="O28" t="str">
            <v>Relamp with Fluor T5 lamps, Other</v>
          </cell>
          <cell r="P28">
            <v>0</v>
          </cell>
          <cell r="Q28"/>
          <cell r="R28">
            <v>0</v>
          </cell>
          <cell r="S28">
            <v>0</v>
          </cell>
        </row>
        <row r="29">
          <cell r="B29"/>
          <cell r="C29" t="str">
            <v>LFN</v>
          </cell>
          <cell r="D29">
            <v>12</v>
          </cell>
          <cell r="E29">
            <v>0</v>
          </cell>
          <cell r="F29">
            <v>0.23</v>
          </cell>
          <cell r="G29" t="str">
            <v>F HW 4' T8 32w lmps</v>
          </cell>
          <cell r="H29" t="str">
            <v>S</v>
          </cell>
          <cell r="I29" t="str">
            <v>E</v>
          </cell>
          <cell r="J29">
            <v>0</v>
          </cell>
          <cell r="K29" t="str">
            <v>T</v>
          </cell>
          <cell r="L29">
            <v>0</v>
          </cell>
          <cell r="M29" t="str">
            <v>N</v>
          </cell>
          <cell r="N29">
            <v>0</v>
          </cell>
          <cell r="O29" t="str">
            <v>Fluor HW Upgrade, 4' T8 32w lmps</v>
          </cell>
          <cell r="P29">
            <v>0</v>
          </cell>
          <cell r="Q29"/>
          <cell r="R29">
            <v>0</v>
          </cell>
          <cell r="S29">
            <v>0</v>
          </cell>
        </row>
        <row r="30">
          <cell r="B30"/>
          <cell r="C30" t="str">
            <v>LFP</v>
          </cell>
          <cell r="D30">
            <v>12</v>
          </cell>
          <cell r="E30">
            <v>0</v>
          </cell>
          <cell r="F30">
            <v>0.23</v>
          </cell>
          <cell r="G30" t="str">
            <v>F HW 4' T8 28w lmps</v>
          </cell>
          <cell r="H30" t="str">
            <v>S</v>
          </cell>
          <cell r="I30" t="str">
            <v>E</v>
          </cell>
          <cell r="J30">
            <v>0</v>
          </cell>
          <cell r="K30" t="str">
            <v>T</v>
          </cell>
          <cell r="L30">
            <v>0</v>
          </cell>
          <cell r="M30" t="str">
            <v>N</v>
          </cell>
          <cell r="N30">
            <v>0</v>
          </cell>
          <cell r="O30" t="str">
            <v>Fluor HW Upgrade, 4' T8 28w lmps</v>
          </cell>
          <cell r="P30">
            <v>0</v>
          </cell>
          <cell r="Q30"/>
          <cell r="R30">
            <v>0</v>
          </cell>
          <cell r="S30">
            <v>0</v>
          </cell>
        </row>
        <row r="31">
          <cell r="B31"/>
          <cell r="C31" t="str">
            <v>LFQ</v>
          </cell>
          <cell r="D31">
            <v>12</v>
          </cell>
          <cell r="E31">
            <v>0</v>
          </cell>
          <cell r="F31">
            <v>0.23</v>
          </cell>
          <cell r="G31" t="str">
            <v>F HW 4' T8 25w lmps</v>
          </cell>
          <cell r="H31" t="str">
            <v>S</v>
          </cell>
          <cell r="I31" t="str">
            <v>E</v>
          </cell>
          <cell r="J31">
            <v>0</v>
          </cell>
          <cell r="K31" t="str">
            <v>T</v>
          </cell>
          <cell r="L31">
            <v>0</v>
          </cell>
          <cell r="M31" t="str">
            <v>N</v>
          </cell>
          <cell r="N31">
            <v>0</v>
          </cell>
          <cell r="O31" t="str">
            <v>Fluor HW Ugrade, 4' T8 25w lmps</v>
          </cell>
          <cell r="P31">
            <v>0</v>
          </cell>
          <cell r="Q31"/>
          <cell r="R31">
            <v>0</v>
          </cell>
          <cell r="S31">
            <v>0</v>
          </cell>
        </row>
        <row r="32">
          <cell r="B32"/>
          <cell r="C32" t="str">
            <v>LFR</v>
          </cell>
          <cell r="D32">
            <v>12</v>
          </cell>
          <cell r="E32">
            <v>0</v>
          </cell>
          <cell r="F32">
            <v>0.23</v>
          </cell>
          <cell r="G32" t="str">
            <v>F HW 4' T8 23w lmps</v>
          </cell>
          <cell r="H32" t="str">
            <v>S</v>
          </cell>
          <cell r="I32" t="str">
            <v>E</v>
          </cell>
          <cell r="J32">
            <v>0</v>
          </cell>
          <cell r="K32" t="str">
            <v>T</v>
          </cell>
          <cell r="L32">
            <v>0</v>
          </cell>
          <cell r="M32" t="str">
            <v>N</v>
          </cell>
          <cell r="N32">
            <v>0</v>
          </cell>
          <cell r="O32" t="str">
            <v>Fluor HW Upgrade, 4' T8 23w lmps</v>
          </cell>
          <cell r="P32">
            <v>0</v>
          </cell>
          <cell r="Q32"/>
          <cell r="R32">
            <v>0</v>
          </cell>
          <cell r="S32">
            <v>0</v>
          </cell>
        </row>
        <row r="33">
          <cell r="B33"/>
          <cell r="C33" t="str">
            <v>LFS</v>
          </cell>
          <cell r="D33">
            <v>12</v>
          </cell>
          <cell r="E33">
            <v>0</v>
          </cell>
          <cell r="F33">
            <v>0.23</v>
          </cell>
          <cell r="G33" t="str">
            <v>F HW 4' T5 28w lmps</v>
          </cell>
          <cell r="H33" t="str">
            <v>S</v>
          </cell>
          <cell r="I33" t="str">
            <v>E</v>
          </cell>
          <cell r="J33">
            <v>0</v>
          </cell>
          <cell r="K33" t="str">
            <v>T</v>
          </cell>
          <cell r="L33">
            <v>0</v>
          </cell>
          <cell r="M33" t="str">
            <v>N</v>
          </cell>
          <cell r="N33">
            <v>0</v>
          </cell>
          <cell r="O33" t="str">
            <v>Fluor HW Upgrade, 4' T5 28w lmps</v>
          </cell>
          <cell r="P33">
            <v>0</v>
          </cell>
          <cell r="Q33"/>
          <cell r="R33">
            <v>0</v>
          </cell>
          <cell r="S33">
            <v>0</v>
          </cell>
        </row>
        <row r="34">
          <cell r="B34"/>
          <cell r="C34" t="str">
            <v>LFT</v>
          </cell>
          <cell r="D34">
            <v>12</v>
          </cell>
          <cell r="E34">
            <v>0</v>
          </cell>
          <cell r="F34">
            <v>0.23</v>
          </cell>
          <cell r="G34" t="str">
            <v>F HW 4' T5 26w lmps</v>
          </cell>
          <cell r="H34" t="str">
            <v>S</v>
          </cell>
          <cell r="I34" t="str">
            <v>E</v>
          </cell>
          <cell r="J34">
            <v>0</v>
          </cell>
          <cell r="K34" t="str">
            <v>T</v>
          </cell>
          <cell r="L34">
            <v>0</v>
          </cell>
          <cell r="M34" t="str">
            <v>N</v>
          </cell>
          <cell r="N34">
            <v>0</v>
          </cell>
          <cell r="O34" t="str">
            <v>Fluor HW Upgrade, 4' T5 26w lmps</v>
          </cell>
          <cell r="P34">
            <v>0</v>
          </cell>
          <cell r="Q34"/>
          <cell r="R34">
            <v>0</v>
          </cell>
          <cell r="S34">
            <v>0</v>
          </cell>
        </row>
        <row r="35">
          <cell r="B35"/>
          <cell r="C35" t="str">
            <v>LFV</v>
          </cell>
          <cell r="D35">
            <v>12</v>
          </cell>
          <cell r="E35">
            <v>0</v>
          </cell>
          <cell r="F35">
            <v>0.23</v>
          </cell>
          <cell r="G35" t="str">
            <v>F HW 4' T5HO 54w lmps</v>
          </cell>
          <cell r="H35" t="str">
            <v>S</v>
          </cell>
          <cell r="I35" t="str">
            <v>E</v>
          </cell>
          <cell r="J35">
            <v>0</v>
          </cell>
          <cell r="K35" t="str">
            <v>T</v>
          </cell>
          <cell r="L35">
            <v>0</v>
          </cell>
          <cell r="M35" t="str">
            <v>N</v>
          </cell>
          <cell r="N35">
            <v>0</v>
          </cell>
          <cell r="O35" t="str">
            <v>FL HW Upgrade, 4' T5HO 54w lmps</v>
          </cell>
          <cell r="P35">
            <v>0</v>
          </cell>
          <cell r="Q35"/>
          <cell r="R35">
            <v>0</v>
          </cell>
          <cell r="S35">
            <v>0</v>
          </cell>
        </row>
        <row r="36">
          <cell r="B36"/>
          <cell r="C36" t="str">
            <v>LFX</v>
          </cell>
          <cell r="D36">
            <v>12</v>
          </cell>
          <cell r="E36">
            <v>0</v>
          </cell>
          <cell r="F36">
            <v>0.23</v>
          </cell>
          <cell r="G36" t="str">
            <v>F HW 4' T5HO 51w lmps</v>
          </cell>
          <cell r="H36" t="str">
            <v>S</v>
          </cell>
          <cell r="I36" t="str">
            <v>E</v>
          </cell>
          <cell r="J36">
            <v>0</v>
          </cell>
          <cell r="K36" t="str">
            <v>T</v>
          </cell>
          <cell r="L36">
            <v>0</v>
          </cell>
          <cell r="M36" t="str">
            <v>N</v>
          </cell>
          <cell r="N36">
            <v>0</v>
          </cell>
          <cell r="O36" t="str">
            <v>FL HW Upgrade, 4' T5HO 51w lmps</v>
          </cell>
          <cell r="P36">
            <v>0</v>
          </cell>
          <cell r="Q36"/>
          <cell r="R36">
            <v>0</v>
          </cell>
          <cell r="S36">
            <v>0</v>
          </cell>
        </row>
        <row r="37">
          <cell r="B37"/>
          <cell r="C37" t="str">
            <v>LFY</v>
          </cell>
          <cell r="D37">
            <v>12</v>
          </cell>
          <cell r="E37">
            <v>0</v>
          </cell>
          <cell r="F37">
            <v>0.23</v>
          </cell>
          <cell r="G37" t="str">
            <v>F HW Upgrade, Other</v>
          </cell>
          <cell r="H37" t="str">
            <v>S</v>
          </cell>
          <cell r="I37" t="str">
            <v>E</v>
          </cell>
          <cell r="J37">
            <v>0</v>
          </cell>
          <cell r="K37" t="str">
            <v>T</v>
          </cell>
          <cell r="L37">
            <v>0</v>
          </cell>
          <cell r="M37" t="str">
            <v>N</v>
          </cell>
          <cell r="N37">
            <v>0</v>
          </cell>
          <cell r="O37" t="str">
            <v>Fluor. Hardwired Upgrade, Other</v>
          </cell>
          <cell r="P37">
            <v>0</v>
          </cell>
          <cell r="Q37"/>
          <cell r="R37">
            <v>0</v>
          </cell>
          <cell r="S37">
            <v>0</v>
          </cell>
        </row>
        <row r="38">
          <cell r="B38"/>
          <cell r="C38" t="str">
            <v>LHA</v>
          </cell>
          <cell r="D38">
            <v>3</v>
          </cell>
          <cell r="E38">
            <v>0</v>
          </cell>
          <cell r="F38">
            <v>0.03</v>
          </cell>
          <cell r="G38" t="str">
            <v>HID or Induc. LO</v>
          </cell>
          <cell r="H38" t="str">
            <v>S</v>
          </cell>
          <cell r="I38" t="str">
            <v>E</v>
          </cell>
          <cell r="J38">
            <v>0</v>
          </cell>
          <cell r="K38" t="str">
            <v>T</v>
          </cell>
          <cell r="L38">
            <v>0</v>
          </cell>
          <cell r="M38" t="str">
            <v>N</v>
          </cell>
          <cell r="N38">
            <v>0</v>
          </cell>
          <cell r="O38" t="str">
            <v>HID or Induction, Lamp-Only</v>
          </cell>
          <cell r="P38">
            <v>0</v>
          </cell>
          <cell r="Q38"/>
          <cell r="R38">
            <v>0</v>
          </cell>
          <cell r="S38">
            <v>0</v>
          </cell>
        </row>
        <row r="39">
          <cell r="B39"/>
          <cell r="C39" t="str">
            <v>LHW</v>
          </cell>
          <cell r="D39">
            <v>12</v>
          </cell>
          <cell r="E39">
            <v>0</v>
          </cell>
          <cell r="F39">
            <v>0.23</v>
          </cell>
          <cell r="G39" t="str">
            <v>HID or Induc. HW</v>
          </cell>
          <cell r="H39" t="str">
            <v>S</v>
          </cell>
          <cell r="I39" t="str">
            <v>E</v>
          </cell>
          <cell r="J39">
            <v>0</v>
          </cell>
          <cell r="K39" t="str">
            <v>T</v>
          </cell>
          <cell r="L39">
            <v>0</v>
          </cell>
          <cell r="M39" t="str">
            <v>N</v>
          </cell>
          <cell r="N39">
            <v>0</v>
          </cell>
          <cell r="O39" t="str">
            <v>HID &amp;/or Induction, Hardwired</v>
          </cell>
          <cell r="P39">
            <v>0</v>
          </cell>
          <cell r="Q39"/>
          <cell r="R39">
            <v>0</v>
          </cell>
          <cell r="S39">
            <v>0</v>
          </cell>
        </row>
        <row r="40">
          <cell r="B40"/>
          <cell r="C40" t="str">
            <v>L4A</v>
          </cell>
          <cell r="D40">
            <v>9</v>
          </cell>
          <cell r="E40">
            <v>0</v>
          </cell>
          <cell r="F40">
            <v>0.17</v>
          </cell>
          <cell r="G40" t="str">
            <v>LED A-Lamp Lamp-Only</v>
          </cell>
          <cell r="H40" t="str">
            <v>S</v>
          </cell>
          <cell r="I40" t="str">
            <v>E</v>
          </cell>
          <cell r="J40">
            <v>0</v>
          </cell>
          <cell r="K40" t="str">
            <v>T</v>
          </cell>
          <cell r="L40">
            <v>0</v>
          </cell>
          <cell r="M40" t="str">
            <v>N</v>
          </cell>
          <cell r="N40">
            <v>0</v>
          </cell>
          <cell r="O40" t="str">
            <v xml:space="preserve">LED A-Lamp Lamp-Only Retrofits </v>
          </cell>
          <cell r="P40">
            <v>0</v>
          </cell>
          <cell r="Q40"/>
          <cell r="R40">
            <v>0</v>
          </cell>
          <cell r="S40">
            <v>0</v>
          </cell>
        </row>
        <row r="41">
          <cell r="B41"/>
          <cell r="C41" t="str">
            <v>L4A</v>
          </cell>
          <cell r="D41">
            <v>9</v>
          </cell>
          <cell r="E41">
            <v>0</v>
          </cell>
          <cell r="F41">
            <v>0.17</v>
          </cell>
          <cell r="G41" t="str">
            <v>LED Candelabra LO</v>
          </cell>
          <cell r="H41" t="str">
            <v>S</v>
          </cell>
          <cell r="I41" t="str">
            <v>E</v>
          </cell>
          <cell r="J41">
            <v>0</v>
          </cell>
          <cell r="K41" t="str">
            <v>T</v>
          </cell>
          <cell r="L41">
            <v>0</v>
          </cell>
          <cell r="M41" t="str">
            <v>N</v>
          </cell>
          <cell r="N41">
            <v>0</v>
          </cell>
          <cell r="O41" t="str">
            <v>Candelabra LED Lamp-Only</v>
          </cell>
          <cell r="P41">
            <v>0</v>
          </cell>
          <cell r="Q41"/>
          <cell r="R41">
            <v>0</v>
          </cell>
          <cell r="S41">
            <v>0</v>
          </cell>
        </row>
        <row r="42">
          <cell r="B42"/>
          <cell r="C42" t="str">
            <v>L4R</v>
          </cell>
          <cell r="D42">
            <v>9</v>
          </cell>
          <cell r="E42">
            <v>0</v>
          </cell>
          <cell r="F42">
            <v>0.17</v>
          </cell>
          <cell r="G42" t="str">
            <v>LED Linear Lamp-Only</v>
          </cell>
          <cell r="H42" t="str">
            <v>S</v>
          </cell>
          <cell r="I42" t="str">
            <v>E</v>
          </cell>
          <cell r="J42">
            <v>0</v>
          </cell>
          <cell r="K42" t="str">
            <v>T</v>
          </cell>
          <cell r="L42">
            <v>0</v>
          </cell>
          <cell r="M42" t="str">
            <v>N</v>
          </cell>
          <cell r="N42">
            <v>0</v>
          </cell>
          <cell r="O42" t="str">
            <v>Linear LED Lamp-Only Retrofits</v>
          </cell>
          <cell r="P42">
            <v>0</v>
          </cell>
          <cell r="Q42"/>
          <cell r="R42">
            <v>0</v>
          </cell>
          <cell r="S42">
            <v>0</v>
          </cell>
        </row>
        <row r="43">
          <cell r="B43"/>
          <cell r="C43" t="str">
            <v>L42</v>
          </cell>
          <cell r="D43">
            <v>9</v>
          </cell>
          <cell r="E43">
            <v>0</v>
          </cell>
          <cell r="F43">
            <v>0.17</v>
          </cell>
          <cell r="G43" t="str">
            <v>LED MR16 Lamp-Only</v>
          </cell>
          <cell r="H43" t="str">
            <v>S</v>
          </cell>
          <cell r="I43" t="str">
            <v>E</v>
          </cell>
          <cell r="J43">
            <v>0</v>
          </cell>
          <cell r="K43" t="str">
            <v>T</v>
          </cell>
          <cell r="L43">
            <v>0</v>
          </cell>
          <cell r="M43" t="str">
            <v>N</v>
          </cell>
          <cell r="N43">
            <v>0</v>
          </cell>
          <cell r="O43" t="str">
            <v>MR16 LED Lamp-Only Retrofits</v>
          </cell>
          <cell r="P43">
            <v>0</v>
          </cell>
          <cell r="Q43"/>
          <cell r="R43">
            <v>0</v>
          </cell>
          <cell r="S43">
            <v>0</v>
          </cell>
        </row>
        <row r="44">
          <cell r="B44"/>
          <cell r="C44" t="str">
            <v>L43</v>
          </cell>
          <cell r="D44">
            <v>9</v>
          </cell>
          <cell r="E44">
            <v>0</v>
          </cell>
          <cell r="F44">
            <v>0.17</v>
          </cell>
          <cell r="G44" t="str">
            <v>LED PAR/R 30-40 LO</v>
          </cell>
          <cell r="H44" t="str">
            <v>S</v>
          </cell>
          <cell r="I44" t="str">
            <v>E</v>
          </cell>
          <cell r="J44">
            <v>0</v>
          </cell>
          <cell r="K44" t="str">
            <v>T</v>
          </cell>
          <cell r="L44">
            <v>0</v>
          </cell>
          <cell r="M44" t="str">
            <v>N</v>
          </cell>
          <cell r="N44">
            <v>0</v>
          </cell>
          <cell r="O44" t="str">
            <v>PAR/R 30-40 LED Lamp-Only Retrofits</v>
          </cell>
          <cell r="P44">
            <v>0</v>
          </cell>
          <cell r="Q44"/>
          <cell r="R44">
            <v>0</v>
          </cell>
          <cell r="S44">
            <v>0</v>
          </cell>
        </row>
        <row r="45">
          <cell r="B45"/>
          <cell r="C45" t="str">
            <v>L42</v>
          </cell>
          <cell r="D45">
            <v>9</v>
          </cell>
          <cell r="E45">
            <v>0</v>
          </cell>
          <cell r="F45">
            <v>0.17</v>
          </cell>
          <cell r="G45" t="str">
            <v>LED PAR/R 20 Lamp-Only</v>
          </cell>
          <cell r="H45" t="str">
            <v>S</v>
          </cell>
          <cell r="I45" t="str">
            <v>E</v>
          </cell>
          <cell r="J45">
            <v>0</v>
          </cell>
          <cell r="K45" t="str">
            <v>T</v>
          </cell>
          <cell r="L45">
            <v>0</v>
          </cell>
          <cell r="M45" t="str">
            <v>N</v>
          </cell>
          <cell r="N45">
            <v>0</v>
          </cell>
          <cell r="O45" t="str">
            <v>PAR/R 20 LED Lamp-Only Retrofits</v>
          </cell>
          <cell r="P45">
            <v>0</v>
          </cell>
          <cell r="Q45"/>
          <cell r="R45">
            <v>0</v>
          </cell>
          <cell r="S45">
            <v>0</v>
          </cell>
        </row>
        <row r="46">
          <cell r="B46"/>
          <cell r="C46" t="str">
            <v>L4B</v>
          </cell>
          <cell r="D46">
            <v>9</v>
          </cell>
          <cell r="E46">
            <v>0</v>
          </cell>
          <cell r="F46">
            <v>0.17</v>
          </cell>
          <cell r="G46" t="str">
            <v>LED Lamp-Only, Other</v>
          </cell>
          <cell r="H46" t="str">
            <v>S</v>
          </cell>
          <cell r="I46" t="str">
            <v>E</v>
          </cell>
          <cell r="J46">
            <v>0</v>
          </cell>
          <cell r="K46" t="str">
            <v>T</v>
          </cell>
          <cell r="L46">
            <v>0</v>
          </cell>
          <cell r="M46" t="str">
            <v>N</v>
          </cell>
          <cell r="N46">
            <v>0</v>
          </cell>
          <cell r="O46" t="str">
            <v>Lamp-Only LED Retrofits, Other</v>
          </cell>
          <cell r="P46">
            <v>0</v>
          </cell>
          <cell r="Q46"/>
          <cell r="R46">
            <v>0</v>
          </cell>
          <cell r="S46">
            <v>0</v>
          </cell>
        </row>
        <row r="47">
          <cell r="B47"/>
          <cell r="C47" t="str">
            <v>L4C</v>
          </cell>
          <cell r="D47">
            <v>12</v>
          </cell>
          <cell r="E47">
            <v>0</v>
          </cell>
          <cell r="F47">
            <v>0.23</v>
          </cell>
          <cell r="G47" t="str">
            <v>LED Exterior Canopy HW</v>
          </cell>
          <cell r="H47" t="str">
            <v>S</v>
          </cell>
          <cell r="I47" t="str">
            <v>E</v>
          </cell>
          <cell r="J47">
            <v>0</v>
          </cell>
          <cell r="K47" t="str">
            <v>T</v>
          </cell>
          <cell r="L47">
            <v>0</v>
          </cell>
          <cell r="M47" t="str">
            <v>N</v>
          </cell>
          <cell r="N47">
            <v>0</v>
          </cell>
          <cell r="O47" t="str">
            <v>Exterior Canopy LEDs, Hardwired</v>
          </cell>
          <cell r="P47">
            <v>0</v>
          </cell>
          <cell r="Q47"/>
          <cell r="R47">
            <v>0</v>
          </cell>
          <cell r="S47">
            <v>0</v>
          </cell>
        </row>
        <row r="48">
          <cell r="B48"/>
          <cell r="C48" t="str">
            <v>L4N</v>
          </cell>
          <cell r="D48">
            <v>12</v>
          </cell>
          <cell r="E48">
            <v>0</v>
          </cell>
          <cell r="F48">
            <v>0.23</v>
          </cell>
          <cell r="G48" t="str">
            <v>LED Ceiling, Hard-Wired</v>
          </cell>
          <cell r="H48" t="str">
            <v>S</v>
          </cell>
          <cell r="I48" t="str">
            <v>E</v>
          </cell>
          <cell r="J48">
            <v>0</v>
          </cell>
          <cell r="K48" t="str">
            <v>T</v>
          </cell>
          <cell r="L48">
            <v>0</v>
          </cell>
          <cell r="M48" t="str">
            <v>N</v>
          </cell>
          <cell r="N48">
            <v>0</v>
          </cell>
          <cell r="O48" t="str">
            <v>Ceiling LEDs, Hardwired</v>
          </cell>
          <cell r="P48">
            <v>0</v>
          </cell>
          <cell r="Q48"/>
          <cell r="R48">
            <v>0</v>
          </cell>
          <cell r="S48">
            <v>0</v>
          </cell>
        </row>
        <row r="49">
          <cell r="B49"/>
          <cell r="C49" t="str">
            <v>L4H</v>
          </cell>
          <cell r="D49">
            <v>12</v>
          </cell>
          <cell r="E49">
            <v>0</v>
          </cell>
          <cell r="F49">
            <v>0.23</v>
          </cell>
          <cell r="G49" t="str">
            <v>LED High Bay HW</v>
          </cell>
          <cell r="H49" t="str">
            <v>S</v>
          </cell>
          <cell r="I49" t="str">
            <v>E</v>
          </cell>
          <cell r="J49">
            <v>0</v>
          </cell>
          <cell r="K49" t="str">
            <v>T</v>
          </cell>
          <cell r="L49">
            <v>0</v>
          </cell>
          <cell r="M49" t="str">
            <v>N</v>
          </cell>
          <cell r="N49">
            <v>0</v>
          </cell>
          <cell r="O49" t="str">
            <v>High Bay LEDs, Hardwired</v>
          </cell>
          <cell r="P49">
            <v>0</v>
          </cell>
          <cell r="Q49"/>
          <cell r="R49">
            <v>0</v>
          </cell>
          <cell r="S49">
            <v>0</v>
          </cell>
        </row>
        <row r="50">
          <cell r="B50"/>
          <cell r="C50" t="str">
            <v>L4P</v>
          </cell>
          <cell r="D50">
            <v>12</v>
          </cell>
          <cell r="E50">
            <v>0</v>
          </cell>
          <cell r="F50">
            <v>0.23</v>
          </cell>
          <cell r="G50" t="str">
            <v>LED Pole Light HW</v>
          </cell>
          <cell r="H50" t="str">
            <v>S</v>
          </cell>
          <cell r="I50" t="str">
            <v>E</v>
          </cell>
          <cell r="J50">
            <v>0</v>
          </cell>
          <cell r="K50" t="str">
            <v>T</v>
          </cell>
          <cell r="L50">
            <v>0</v>
          </cell>
          <cell r="M50" t="str">
            <v>N</v>
          </cell>
          <cell r="N50">
            <v>0</v>
          </cell>
          <cell r="O50" t="str">
            <v>Pole Light LEDs, Hardwired</v>
          </cell>
          <cell r="P50">
            <v>0</v>
          </cell>
          <cell r="Q50"/>
          <cell r="R50">
            <v>0</v>
          </cell>
          <cell r="S50">
            <v>0</v>
          </cell>
        </row>
        <row r="51">
          <cell r="B51"/>
          <cell r="C51" t="str">
            <v>L4C</v>
          </cell>
          <cell r="D51">
            <v>12</v>
          </cell>
          <cell r="E51">
            <v>0</v>
          </cell>
          <cell r="F51">
            <v>0.23</v>
          </cell>
          <cell r="G51" t="str">
            <v>LED Wall Pack HW</v>
          </cell>
          <cell r="H51" t="str">
            <v>S</v>
          </cell>
          <cell r="I51" t="str">
            <v>E</v>
          </cell>
          <cell r="J51">
            <v>0</v>
          </cell>
          <cell r="K51" t="str">
            <v>T</v>
          </cell>
          <cell r="L51">
            <v>0</v>
          </cell>
          <cell r="M51" t="str">
            <v>N</v>
          </cell>
          <cell r="N51">
            <v>0</v>
          </cell>
          <cell r="O51" t="str">
            <v>Wall Pack LEDs, Hardwired</v>
          </cell>
          <cell r="P51">
            <v>0</v>
          </cell>
          <cell r="Q51"/>
          <cell r="R51">
            <v>0</v>
          </cell>
          <cell r="S51">
            <v>0</v>
          </cell>
        </row>
        <row r="52">
          <cell r="B52"/>
          <cell r="C52" t="str">
            <v>L4O</v>
          </cell>
          <cell r="D52">
            <v>12</v>
          </cell>
          <cell r="E52">
            <v>0</v>
          </cell>
          <cell r="F52">
            <v>0.23</v>
          </cell>
          <cell r="G52" t="str">
            <v>LED Hard-Wired, Other</v>
          </cell>
          <cell r="H52" t="str">
            <v>S</v>
          </cell>
          <cell r="I52" t="str">
            <v>E</v>
          </cell>
          <cell r="J52">
            <v>0</v>
          </cell>
          <cell r="K52" t="str">
            <v>T</v>
          </cell>
          <cell r="L52">
            <v>0</v>
          </cell>
          <cell r="M52" t="str">
            <v>N</v>
          </cell>
          <cell r="N52">
            <v>0</v>
          </cell>
          <cell r="O52" t="str">
            <v>Hardwired LEDs, Other</v>
          </cell>
          <cell r="P52">
            <v>0</v>
          </cell>
          <cell r="Q52"/>
          <cell r="R52">
            <v>0</v>
          </cell>
          <cell r="S52">
            <v>0</v>
          </cell>
        </row>
        <row r="53">
          <cell r="C53" t="str">
            <v>Orange cells cover Measure codes no longer in use, but here in case someone imports data from an older version of the form.  Blue rows cover measures for which this table is manually populated.</v>
          </cell>
        </row>
        <row r="54">
          <cell r="B54"/>
          <cell r="C54" t="str">
            <v>LFA</v>
          </cell>
          <cell r="D54">
            <v>1</v>
          </cell>
          <cell r="E54">
            <v>0</v>
          </cell>
          <cell r="F54">
            <v>0.03</v>
          </cell>
          <cell r="G54" t="str">
            <v>CFL Screw In</v>
          </cell>
          <cell r="H54" t="str">
            <v>S</v>
          </cell>
          <cell r="I54" t="str">
            <v>E</v>
          </cell>
          <cell r="J54">
            <v>0</v>
          </cell>
          <cell r="K54" t="str">
            <v>T</v>
          </cell>
          <cell r="L54">
            <v>0</v>
          </cell>
          <cell r="M54" t="str">
            <v>N</v>
          </cell>
          <cell r="N54">
            <v>0</v>
          </cell>
          <cell r="O54" t="str">
            <v>CFL Lamp-Only Retrofits</v>
          </cell>
          <cell r="P54">
            <v>0</v>
          </cell>
          <cell r="Q54"/>
          <cell r="R54">
            <v>0</v>
          </cell>
          <cell r="S54">
            <v>0</v>
          </cell>
          <cell r="T54" t="str">
            <v>These are no longer in use, but are left here in case someone imports data from an old project.</v>
          </cell>
        </row>
        <row r="55">
          <cell r="B55"/>
          <cell r="C55" t="str">
            <v>L4B</v>
          </cell>
          <cell r="D55">
            <v>9</v>
          </cell>
          <cell r="E55">
            <v>0</v>
          </cell>
          <cell r="F55">
            <v>0.17</v>
          </cell>
          <cell r="G55" t="str">
            <v>LED Screw In</v>
          </cell>
          <cell r="H55" t="str">
            <v>S</v>
          </cell>
          <cell r="I55" t="str">
            <v>E</v>
          </cell>
          <cell r="J55">
            <v>0</v>
          </cell>
          <cell r="K55" t="str">
            <v>T</v>
          </cell>
          <cell r="L55">
            <v>0</v>
          </cell>
          <cell r="M55" t="str">
            <v>N</v>
          </cell>
          <cell r="N55">
            <v>0</v>
          </cell>
          <cell r="O55" t="str">
            <v>LED Lamp-Only Retrofits</v>
          </cell>
          <cell r="P55">
            <v>0</v>
          </cell>
          <cell r="Q55"/>
          <cell r="R55">
            <v>0</v>
          </cell>
          <cell r="S55">
            <v>0</v>
          </cell>
          <cell r="T55" t="str">
            <v>These are no longer in use, but are left here in case someone imports data from an old project.</v>
          </cell>
        </row>
        <row r="56">
          <cell r="B56"/>
          <cell r="C56" t="str">
            <v>LHA</v>
          </cell>
          <cell r="D56">
            <v>3</v>
          </cell>
          <cell r="E56">
            <v>0</v>
          </cell>
          <cell r="F56">
            <v>7.0000000000000007E-2</v>
          </cell>
          <cell r="G56" t="str">
            <v>Induction or CC SI</v>
          </cell>
          <cell r="H56" t="str">
            <v>S</v>
          </cell>
          <cell r="I56" t="str">
            <v>E</v>
          </cell>
          <cell r="J56">
            <v>0</v>
          </cell>
          <cell r="K56" t="str">
            <v>T</v>
          </cell>
          <cell r="L56">
            <v>0</v>
          </cell>
          <cell r="M56" t="str">
            <v>N</v>
          </cell>
          <cell r="N56">
            <v>0</v>
          </cell>
          <cell r="O56" t="str">
            <v>CMH Lamp-Only Retrofits</v>
          </cell>
          <cell r="P56">
            <v>0</v>
          </cell>
          <cell r="Q56"/>
          <cell r="R56">
            <v>0</v>
          </cell>
          <cell r="S56">
            <v>0</v>
          </cell>
          <cell r="T56" t="str">
            <v>These are no longer in use, but are left here in case someone imports data from an old project.</v>
          </cell>
        </row>
        <row r="57">
          <cell r="B57"/>
          <cell r="C57" t="str">
            <v>LL7</v>
          </cell>
          <cell r="D57">
            <v>3</v>
          </cell>
          <cell r="E57">
            <v>0</v>
          </cell>
          <cell r="F57">
            <v>7.0000000000000007E-2</v>
          </cell>
          <cell r="G57" t="str">
            <v>T8/T5 Relamp-Only</v>
          </cell>
          <cell r="H57" t="str">
            <v>S</v>
          </cell>
          <cell r="I57" t="str">
            <v>E</v>
          </cell>
          <cell r="J57">
            <v>0</v>
          </cell>
          <cell r="K57" t="str">
            <v>T</v>
          </cell>
          <cell r="L57">
            <v>0</v>
          </cell>
          <cell r="M57" t="str">
            <v>N</v>
          </cell>
          <cell r="N57">
            <v>0</v>
          </cell>
          <cell r="O57" t="str">
            <v>T8/T5 Relamp-Only Retrofits</v>
          </cell>
          <cell r="P57">
            <v>0</v>
          </cell>
          <cell r="Q57"/>
          <cell r="R57">
            <v>0</v>
          </cell>
          <cell r="S57">
            <v>0</v>
          </cell>
          <cell r="T57" t="str">
            <v>These are no longer in use, but are left here in case someone imports data from an old project.</v>
          </cell>
        </row>
        <row r="58">
          <cell r="B58"/>
          <cell r="C58" t="str">
            <v>LFW</v>
          </cell>
          <cell r="D58">
            <v>12</v>
          </cell>
          <cell r="E58">
            <v>0</v>
          </cell>
          <cell r="F58">
            <v>0.23</v>
          </cell>
          <cell r="G58" t="str">
            <v>Fluorescent HW</v>
          </cell>
          <cell r="H58" t="str">
            <v>S</v>
          </cell>
          <cell r="I58" t="str">
            <v>E</v>
          </cell>
          <cell r="J58">
            <v>0</v>
          </cell>
          <cell r="K58" t="str">
            <v>T</v>
          </cell>
          <cell r="L58">
            <v>0</v>
          </cell>
          <cell r="M58" t="str">
            <v>N</v>
          </cell>
          <cell r="N58">
            <v>0</v>
          </cell>
          <cell r="O58" t="str">
            <v>Fluorescent Lighting, Hardwired</v>
          </cell>
          <cell r="P58">
            <v>0</v>
          </cell>
          <cell r="Q58"/>
          <cell r="R58">
            <v>0</v>
          </cell>
          <cell r="S58">
            <v>0</v>
          </cell>
          <cell r="T58" t="str">
            <v>These are no longer in use, but are left here in case someone imports data from an old project.</v>
          </cell>
        </row>
        <row r="59">
          <cell r="B59"/>
          <cell r="C59" t="str">
            <v>LFY</v>
          </cell>
          <cell r="D59">
            <v>12</v>
          </cell>
          <cell r="E59">
            <v>0</v>
          </cell>
          <cell r="F59">
            <v>0.23</v>
          </cell>
          <cell r="G59" t="str">
            <v>CFL Hard-Wired</v>
          </cell>
          <cell r="H59" t="str">
            <v>S</v>
          </cell>
          <cell r="I59" t="str">
            <v>E</v>
          </cell>
          <cell r="J59">
            <v>0</v>
          </cell>
          <cell r="K59" t="str">
            <v>T</v>
          </cell>
          <cell r="L59">
            <v>0</v>
          </cell>
          <cell r="M59" t="str">
            <v>N</v>
          </cell>
          <cell r="N59">
            <v>0</v>
          </cell>
          <cell r="O59" t="str">
            <v>CFL Lighting, Hardwired</v>
          </cell>
          <cell r="P59">
            <v>0</v>
          </cell>
          <cell r="Q59"/>
          <cell r="R59">
            <v>0</v>
          </cell>
          <cell r="S59">
            <v>0</v>
          </cell>
          <cell r="T59" t="str">
            <v>These are no longer in use, but are left here in case someone imports data from an old project.</v>
          </cell>
        </row>
        <row r="60">
          <cell r="B60"/>
          <cell r="C60" t="str">
            <v>LL8</v>
          </cell>
          <cell r="D60">
            <v>3</v>
          </cell>
          <cell r="E60">
            <v>0</v>
          </cell>
          <cell r="F60">
            <v>0.03</v>
          </cell>
          <cell r="G60" t="str">
            <v>HID CMH Lamp-Only</v>
          </cell>
          <cell r="H60" t="str">
            <v>S</v>
          </cell>
          <cell r="I60" t="str">
            <v>E</v>
          </cell>
          <cell r="J60">
            <v>0</v>
          </cell>
          <cell r="K60" t="str">
            <v>T</v>
          </cell>
          <cell r="L60">
            <v>0</v>
          </cell>
          <cell r="M60" t="str">
            <v>N</v>
          </cell>
          <cell r="N60">
            <v>0</v>
          </cell>
          <cell r="O60" t="str">
            <v>CMH Lamp-Only Retrofits</v>
          </cell>
          <cell r="P60">
            <v>0</v>
          </cell>
          <cell r="Q60"/>
          <cell r="R60">
            <v>0</v>
          </cell>
          <cell r="S60">
            <v>0</v>
          </cell>
          <cell r="T60" t="str">
            <v>These are no longer in use, but are left here in case someone imports data from an old project.</v>
          </cell>
        </row>
        <row r="61">
          <cell r="B61"/>
          <cell r="C61" t="str">
            <v>LNZ</v>
          </cell>
          <cell r="D61">
            <v>12</v>
          </cell>
          <cell r="E61">
            <v>0</v>
          </cell>
          <cell r="F61">
            <v>0.23</v>
          </cell>
          <cell r="G61" t="str">
            <v>Central Lighting Controls</v>
          </cell>
          <cell r="H61" t="str">
            <v>S</v>
          </cell>
          <cell r="I61" t="str">
            <v>E</v>
          </cell>
          <cell r="J61" t="e">
            <v>#VALUE!</v>
          </cell>
          <cell r="K61" t="str">
            <v>T</v>
          </cell>
          <cell r="L61">
            <v>0</v>
          </cell>
          <cell r="M61" t="str">
            <v>N</v>
          </cell>
          <cell r="N61">
            <v>0</v>
          </cell>
          <cell r="O61" t="str">
            <v>Central Controls</v>
          </cell>
          <cell r="P61">
            <v>0</v>
          </cell>
          <cell r="Q61"/>
          <cell r="R61">
            <v>0</v>
          </cell>
          <cell r="S61">
            <v>0</v>
          </cell>
        </row>
        <row r="62">
          <cell r="B62"/>
          <cell r="C62" t="str">
            <v>LNU</v>
          </cell>
          <cell r="D62">
            <v>12</v>
          </cell>
          <cell r="E62">
            <v>0</v>
          </cell>
          <cell r="F62" t="str">
            <v>not used</v>
          </cell>
          <cell r="G62" t="str">
            <v>Wall &amp; Ceiling Occ Sensors</v>
          </cell>
          <cell r="H62" t="str">
            <v>R</v>
          </cell>
          <cell r="I62" t="str">
            <v>E</v>
          </cell>
          <cell r="J62" t="e">
            <v>#VALUE!</v>
          </cell>
          <cell r="K62" t="str">
            <v>T</v>
          </cell>
          <cell r="L62">
            <v>0</v>
          </cell>
          <cell r="M62" t="str">
            <v>N</v>
          </cell>
          <cell r="N62">
            <v>0</v>
          </cell>
          <cell r="O62" t="str">
            <v>Wall &amp; Clg Occ Sensors</v>
          </cell>
          <cell r="P62">
            <v>0</v>
          </cell>
          <cell r="Q62"/>
          <cell r="R62">
            <v>0</v>
          </cell>
          <cell r="S62">
            <v>0</v>
          </cell>
        </row>
      </sheetData>
      <sheetData sheetId="55">
        <row r="8">
          <cell r="C8" t="str">
            <v>A</v>
          </cell>
          <cell r="D8" t="str">
            <v>No Elec Heat No AC</v>
          </cell>
          <cell r="E8">
            <v>1</v>
          </cell>
          <cell r="AD8" t="str">
            <v>no sensor</v>
          </cell>
          <cell r="AE8" t="str">
            <v>no sensor</v>
          </cell>
          <cell r="AF8">
            <v>0</v>
          </cell>
          <cell r="AG8">
            <v>1</v>
          </cell>
        </row>
        <row r="9">
          <cell r="C9" t="str">
            <v>B</v>
          </cell>
          <cell r="D9" t="str">
            <v>Elect Heat 1-3 Flrs No AC</v>
          </cell>
          <cell r="E9">
            <v>0.67</v>
          </cell>
          <cell r="I9" t="str">
            <v xml:space="preserve">1L 13-watt CFL </v>
          </cell>
          <cell r="J9">
            <v>14</v>
          </cell>
          <cell r="AD9" t="str">
            <v>Garage - 24 hrs</v>
          </cell>
          <cell r="AE9" t="str">
            <v>Controls in Garages</v>
          </cell>
          <cell r="AF9">
            <v>0.6</v>
          </cell>
          <cell r="AG9">
            <v>1</v>
          </cell>
          <cell r="AV9" t="str">
            <v>Office</v>
          </cell>
          <cell r="AW9">
            <v>0.66</v>
          </cell>
          <cell r="BP9">
            <v>0</v>
          </cell>
        </row>
        <row r="10">
          <cell r="C10" t="str">
            <v>C</v>
          </cell>
          <cell r="D10" t="str">
            <v>Elect Heat 4+ Flrs No AC</v>
          </cell>
          <cell r="E10">
            <v>0.83</v>
          </cell>
          <cell r="I10" t="str">
            <v xml:space="preserve">2L  13-watt CFL </v>
          </cell>
          <cell r="J10">
            <v>25</v>
          </cell>
          <cell r="AD10" t="str">
            <v>Garage &lt; 24 hrs</v>
          </cell>
          <cell r="AF10">
            <v>0.45</v>
          </cell>
          <cell r="AV10" t="str">
            <v>Parking Garage</v>
          </cell>
          <cell r="AW10">
            <v>0.16</v>
          </cell>
          <cell r="BP10">
            <v>2.0833333333333332E-2</v>
          </cell>
        </row>
        <row r="11">
          <cell r="C11" t="str">
            <v>D</v>
          </cell>
          <cell r="D11" t="str">
            <v>Heat Pump 1-3 Flrs No AC</v>
          </cell>
          <cell r="E11">
            <v>0.83</v>
          </cell>
          <cell r="I11" t="str">
            <v xml:space="preserve">1L 18-watt CFL </v>
          </cell>
          <cell r="J11">
            <v>18</v>
          </cell>
          <cell r="N11"/>
          <cell r="AD11" t="str">
            <v>Stairs short bldg</v>
          </cell>
          <cell r="AE11" t="str">
            <v>Controls in Stairwells</v>
          </cell>
          <cell r="AF11">
            <v>0.75</v>
          </cell>
          <cell r="AG11">
            <v>1</v>
          </cell>
          <cell r="AV11" t="str">
            <v>Multifamily</v>
          </cell>
          <cell r="AW11">
            <v>0.41</v>
          </cell>
          <cell r="BP11">
            <v>4.1666666666666664E-2</v>
          </cell>
        </row>
        <row r="12">
          <cell r="C12" t="str">
            <v>E</v>
          </cell>
          <cell r="D12" t="str">
            <v>Heat Pump 4+ Flrs No AC</v>
          </cell>
          <cell r="E12">
            <v>0.92</v>
          </cell>
          <cell r="I12" t="str">
            <v>2L 18 watt CFL</v>
          </cell>
          <cell r="J12">
            <v>25</v>
          </cell>
          <cell r="N12" t="str">
            <v>As Is</v>
          </cell>
          <cell r="O12" t="str">
            <v>N</v>
          </cell>
          <cell r="P12" t="str">
            <v>As Is</v>
          </cell>
          <cell r="Q12" t="str">
            <v>As Is</v>
          </cell>
          <cell r="R12">
            <v>0</v>
          </cell>
          <cell r="T12" t="str">
            <v>N/A</v>
          </cell>
          <cell r="AD12" t="str">
            <v>Stairs &gt; 5 stories</v>
          </cell>
          <cell r="AE12" t="str">
            <v>Fixture Mounted Sensor</v>
          </cell>
          <cell r="AF12">
            <v>0.9</v>
          </cell>
          <cell r="AG12">
            <v>0</v>
          </cell>
          <cell r="AV12" t="str">
            <v>Retail</v>
          </cell>
          <cell r="AW12">
            <v>1.01</v>
          </cell>
          <cell r="BP12">
            <v>6.25E-2</v>
          </cell>
        </row>
        <row r="13">
          <cell r="C13" t="str">
            <v>F</v>
          </cell>
          <cell r="D13" t="str">
            <v>No Elect Heat w/ AC</v>
          </cell>
          <cell r="E13">
            <v>1</v>
          </cell>
          <cell r="I13" t="str">
            <v>1L 23 Watt CFL</v>
          </cell>
          <cell r="J13">
            <v>23</v>
          </cell>
          <cell r="N13" t="str">
            <v>As Is+Occ Sensor</v>
          </cell>
          <cell r="O13" t="str">
            <v>N</v>
          </cell>
          <cell r="P13" t="str">
            <v>Fixture-mounted Occ Sensor Retrofits</v>
          </cell>
          <cell r="Q13" t="str">
            <v>Fixture-mounted Occ Sensor Retrofits</v>
          </cell>
          <cell r="R13">
            <v>0.23</v>
          </cell>
          <cell r="S13">
            <v>12</v>
          </cell>
          <cell r="T13" t="str">
            <v>LNU</v>
          </cell>
          <cell r="AD13" t="str">
            <v>Warehouse</v>
          </cell>
          <cell r="AF13">
            <v>0.3</v>
          </cell>
          <cell r="AG13">
            <v>0</v>
          </cell>
          <cell r="AV13" t="str">
            <v>Warehouse</v>
          </cell>
          <cell r="AW13">
            <v>0.4</v>
          </cell>
          <cell r="BP13">
            <v>8.3333333333333329E-2</v>
          </cell>
        </row>
        <row r="14">
          <cell r="C14" t="str">
            <v>G</v>
          </cell>
          <cell r="D14" t="str">
            <v>Elect Heat 1-3 Flrs w/ AC</v>
          </cell>
          <cell r="E14">
            <v>0.78</v>
          </cell>
          <cell r="I14" t="str">
            <v xml:space="preserve">2L 23 Watt CFL </v>
          </cell>
          <cell r="J14">
            <v>45</v>
          </cell>
          <cell r="N14" t="str">
            <v>T8/T5 Delamp-Only</v>
          </cell>
          <cell r="O14" t="str">
            <v>N</v>
          </cell>
          <cell r="P14" t="str">
            <v>T8/T5 Delamp-Only Retrofits</v>
          </cell>
          <cell r="Q14" t="str">
            <v>T8/T5 Delamp-Only Retrofits</v>
          </cell>
          <cell r="R14">
            <v>0.02</v>
          </cell>
          <cell r="S14">
            <v>1</v>
          </cell>
          <cell r="T14" t="str">
            <v>LL9</v>
          </cell>
          <cell r="AD14" t="str">
            <v>Other</v>
          </cell>
          <cell r="AE14" t="str">
            <v>blank cell</v>
          </cell>
          <cell r="AF14" t="str">
            <v>Pct?</v>
          </cell>
          <cell r="AV14" t="str">
            <v>Hotel</v>
          </cell>
          <cell r="AW14">
            <v>0.7</v>
          </cell>
          <cell r="BP14">
            <v>0.10416666666666666</v>
          </cell>
        </row>
        <row r="15">
          <cell r="C15" t="str">
            <v>H</v>
          </cell>
          <cell r="D15" t="str">
            <v>Elect Heat 4+ Flrs w/ AC</v>
          </cell>
          <cell r="E15">
            <v>0.94</v>
          </cell>
          <cell r="I15" t="str">
            <v xml:space="preserve">1L 26-watt CFL </v>
          </cell>
          <cell r="J15">
            <v>26</v>
          </cell>
          <cell r="N15" t="str">
            <v>CFL Lamp-Only</v>
          </cell>
          <cell r="O15" t="str">
            <v>N</v>
          </cell>
          <cell r="P15" t="str">
            <v>CFL Lamp-Only Retrofits</v>
          </cell>
          <cell r="Q15" t="str">
            <v>Compact Fluorescent Lamp-Only Retrofits</v>
          </cell>
          <cell r="R15">
            <v>0.03</v>
          </cell>
          <cell r="S15">
            <v>1</v>
          </cell>
          <cell r="T15" t="str">
            <v>LFA</v>
          </cell>
          <cell r="AV15" t="str">
            <v>Hospital</v>
          </cell>
          <cell r="AW15">
            <v>0.84</v>
          </cell>
          <cell r="BP15">
            <v>0.12499999999999999</v>
          </cell>
        </row>
        <row r="16">
          <cell r="C16" t="str">
            <v>I</v>
          </cell>
          <cell r="D16" t="str">
            <v>Heat Pump 1-3 Flrs w/ AC</v>
          </cell>
          <cell r="E16">
            <v>0.94</v>
          </cell>
          <cell r="I16" t="str">
            <v xml:space="preserve">2L 26 watt CFL </v>
          </cell>
          <cell r="J16">
            <v>51</v>
          </cell>
          <cell r="N16" t="str">
            <v>Cold Cathode LO</v>
          </cell>
          <cell r="O16" t="str">
            <v>N</v>
          </cell>
          <cell r="P16" t="str">
            <v>Cold Cathode Lamp-Only</v>
          </cell>
          <cell r="Q16" t="str">
            <v>Cold Cathode Lamp-Only</v>
          </cell>
          <cell r="R16">
            <v>0.03</v>
          </cell>
          <cell r="S16">
            <v>1</v>
          </cell>
          <cell r="T16" t="str">
            <v>LL6</v>
          </cell>
          <cell r="AV16" t="str">
            <v>Automotive facility</v>
          </cell>
          <cell r="AW16">
            <v>0.64</v>
          </cell>
          <cell r="BP16">
            <v>0.14583333333333331</v>
          </cell>
        </row>
        <row r="17">
          <cell r="C17" t="str">
            <v>J</v>
          </cell>
          <cell r="D17" t="str">
            <v>Heat Pump 4+ Flrs w/ AC</v>
          </cell>
          <cell r="E17">
            <v>1</v>
          </cell>
          <cell r="I17" t="str">
            <v>1L T12 4' Fluorescent 34W</v>
          </cell>
          <cell r="J17">
            <v>38</v>
          </cell>
          <cell r="K17">
            <v>28.7</v>
          </cell>
          <cell r="L17">
            <v>1</v>
          </cell>
          <cell r="N17" t="str">
            <v>Exit Signs</v>
          </cell>
          <cell r="O17" t="str">
            <v>N</v>
          </cell>
          <cell r="P17" t="str">
            <v>Exit Signs</v>
          </cell>
          <cell r="Q17" t="str">
            <v>Exit Signs</v>
          </cell>
          <cell r="R17">
            <v>0.17</v>
          </cell>
          <cell r="S17">
            <v>9</v>
          </cell>
          <cell r="T17" t="str">
            <v>LLE</v>
          </cell>
          <cell r="AV17" t="str">
            <v>Convention center</v>
          </cell>
          <cell r="AW17">
            <v>0.81</v>
          </cell>
          <cell r="BP17">
            <v>0.16666666666666666</v>
          </cell>
        </row>
        <row r="18">
          <cell r="C18" t="str">
            <v>R</v>
          </cell>
          <cell r="D18" t="str">
            <v>Refrigerated Space</v>
          </cell>
          <cell r="E18">
            <v>1.25</v>
          </cell>
          <cell r="I18" t="str">
            <v>2L T12 4' Fluorescent 34W</v>
          </cell>
          <cell r="J18">
            <v>74</v>
          </cell>
          <cell r="K18">
            <v>57.4</v>
          </cell>
          <cell r="L18">
            <v>2</v>
          </cell>
          <cell r="N18" t="str">
            <v>Fixture Removals</v>
          </cell>
          <cell r="O18" t="str">
            <v>N</v>
          </cell>
          <cell r="P18" t="str">
            <v>Fixture Removals</v>
          </cell>
          <cell r="Q18" t="str">
            <v>Fixture Removals</v>
          </cell>
          <cell r="R18">
            <v>0.11</v>
          </cell>
          <cell r="S18">
            <v>5</v>
          </cell>
          <cell r="T18" t="str">
            <v>LLK</v>
          </cell>
          <cell r="AV18" t="str">
            <v>Court house</v>
          </cell>
          <cell r="AW18">
            <v>0.81</v>
          </cell>
          <cell r="BP18">
            <v>0.1875</v>
          </cell>
        </row>
        <row r="19">
          <cell r="C19" t="str">
            <v>K</v>
          </cell>
          <cell r="D19" t="str">
            <v>Outside</v>
          </cell>
          <cell r="E19">
            <v>1</v>
          </cell>
          <cell r="I19" t="str">
            <v>3L T12 4' Fluorescent 34W</v>
          </cell>
          <cell r="J19">
            <v>105</v>
          </cell>
          <cell r="K19">
            <v>86.1</v>
          </cell>
          <cell r="L19">
            <v>3</v>
          </cell>
          <cell r="N19" t="str">
            <v>F Relamp 4' T8 28w</v>
          </cell>
          <cell r="O19" t="str">
            <v>N</v>
          </cell>
          <cell r="P19" t="str">
            <v>Relamp with Fluor 4' T8 28w lamps</v>
          </cell>
          <cell r="Q19" t="str">
            <v>Fluor. Relamp with 4' T8 28w lamps</v>
          </cell>
          <cell r="R19">
            <v>7.0000000000000007E-2</v>
          </cell>
          <cell r="S19">
            <v>3</v>
          </cell>
          <cell r="T19" t="str">
            <v>LFB</v>
          </cell>
          <cell r="AV19" t="str">
            <v>Dining: Bar lounge/leisure</v>
          </cell>
          <cell r="AW19">
            <v>0.79</v>
          </cell>
          <cell r="BP19">
            <v>0.20833333333333334</v>
          </cell>
        </row>
        <row r="20">
          <cell r="I20" t="str">
            <v>4L T12 4' Fluorescent 34W</v>
          </cell>
          <cell r="J20">
            <v>148</v>
          </cell>
          <cell r="K20">
            <v>114.8</v>
          </cell>
          <cell r="L20">
            <v>4</v>
          </cell>
          <cell r="N20" t="str">
            <v>F Relamp 4' T8 25w</v>
          </cell>
          <cell r="O20" t="str">
            <v>N</v>
          </cell>
          <cell r="P20" t="str">
            <v>Relamp with Fluor 4' T8 25w lamps</v>
          </cell>
          <cell r="Q20" t="str">
            <v>Fluor. Relamp with 4' T8 25w lamps</v>
          </cell>
          <cell r="R20">
            <v>7.0000000000000007E-2</v>
          </cell>
          <cell r="S20">
            <v>3</v>
          </cell>
          <cell r="T20" t="str">
            <v>LFE</v>
          </cell>
          <cell r="AV20" t="str">
            <v>Dining: Cafeteria/fast food</v>
          </cell>
          <cell r="AW20">
            <v>0.72</v>
          </cell>
          <cell r="BP20">
            <v>0.22916666666666669</v>
          </cell>
        </row>
        <row r="21">
          <cell r="I21" t="str">
            <v>1L T12 4' Fluorescent 40W</v>
          </cell>
          <cell r="J21">
            <v>43</v>
          </cell>
          <cell r="K21">
            <v>28.7</v>
          </cell>
          <cell r="L21">
            <v>1</v>
          </cell>
          <cell r="N21" t="str">
            <v>F Relamp 4' T8 23w</v>
          </cell>
          <cell r="O21" t="str">
            <v>N</v>
          </cell>
          <cell r="P21" t="str">
            <v>Relamp with Fluor 4'  T8 23w lamps</v>
          </cell>
          <cell r="Q21" t="str">
            <v>Fluor. Relamp with 4' T8 23w lamps</v>
          </cell>
          <cell r="R21">
            <v>7.0000000000000007E-2</v>
          </cell>
          <cell r="S21">
            <v>3</v>
          </cell>
          <cell r="T21" t="str">
            <v>LFF</v>
          </cell>
          <cell r="AV21" t="str">
            <v>Dining: Family</v>
          </cell>
          <cell r="AW21">
            <v>0.71</v>
          </cell>
          <cell r="BP21">
            <v>0.25</v>
          </cell>
        </row>
        <row r="22">
          <cell r="I22" t="str">
            <v>2L T12 4' Fluorescent 40W</v>
          </cell>
          <cell r="J22">
            <v>86</v>
          </cell>
          <cell r="K22">
            <v>57.4</v>
          </cell>
          <cell r="L22">
            <v>2</v>
          </cell>
          <cell r="N22" t="str">
            <v>F Relamp T8 Other</v>
          </cell>
          <cell r="O22" t="str">
            <v>N</v>
          </cell>
          <cell r="P22" t="str">
            <v>Relamp with Fluor T8 lamps, Other</v>
          </cell>
          <cell r="Q22" t="str">
            <v>Fluor. Relamp with other T8 lamp watts</v>
          </cell>
          <cell r="R22">
            <v>7.0000000000000007E-2</v>
          </cell>
          <cell r="S22">
            <v>3</v>
          </cell>
          <cell r="T22" t="str">
            <v>LFG</v>
          </cell>
          <cell r="AV22" t="str">
            <v>Dormitory</v>
          </cell>
          <cell r="AW22">
            <v>0.46</v>
          </cell>
          <cell r="BP22">
            <v>0.27083333333333331</v>
          </cell>
        </row>
        <row r="23">
          <cell r="I23" t="str">
            <v>3L T12 4' Fluorescent 40W</v>
          </cell>
          <cell r="J23">
            <v>129</v>
          </cell>
          <cell r="K23">
            <v>86.1</v>
          </cell>
          <cell r="L23">
            <v>3</v>
          </cell>
          <cell r="N23" t="str">
            <v>F Relamp 4' T5 26w</v>
          </cell>
          <cell r="O23" t="str">
            <v>N</v>
          </cell>
          <cell r="P23" t="str">
            <v>Relamp with Fluor 4' T5 26w lamps</v>
          </cell>
          <cell r="Q23" t="str">
            <v>Fluor. Relamp with 4' T5 26w lamps</v>
          </cell>
          <cell r="R23">
            <v>7.0000000000000007E-2</v>
          </cell>
          <cell r="S23">
            <v>3</v>
          </cell>
          <cell r="T23" t="str">
            <v>LFJ</v>
          </cell>
          <cell r="AV23" t="str">
            <v>Exercise center</v>
          </cell>
          <cell r="AW23">
            <v>0.67</v>
          </cell>
          <cell r="BP23">
            <v>0.29166666666666663</v>
          </cell>
        </row>
        <row r="24">
          <cell r="I24" t="str">
            <v>4L T12 4' Fluorescent 40W</v>
          </cell>
          <cell r="J24">
            <v>172</v>
          </cell>
          <cell r="K24">
            <v>114.8</v>
          </cell>
          <cell r="L24">
            <v>4</v>
          </cell>
          <cell r="N24" t="str">
            <v xml:space="preserve">F Relmp 4' T5HO 51w </v>
          </cell>
          <cell r="O24" t="str">
            <v>N</v>
          </cell>
          <cell r="P24" t="str">
            <v xml:space="preserve">Relamp with Fluor 4' T5HO 51w lamps </v>
          </cell>
          <cell r="Q24" t="str">
            <v>Fluor. Relamp with 4' T5HO 51w lamps</v>
          </cell>
          <cell r="R24">
            <v>7.0000000000000007E-2</v>
          </cell>
          <cell r="S24">
            <v>3</v>
          </cell>
          <cell r="T24" t="str">
            <v>LFK</v>
          </cell>
          <cell r="AV24" t="str">
            <v>Fire station</v>
          </cell>
          <cell r="AW24">
            <v>0.54</v>
          </cell>
          <cell r="BP24">
            <v>0.31249999999999994</v>
          </cell>
        </row>
        <row r="25">
          <cell r="I25" t="str">
            <v xml:space="preserve">1L T12 8' HO 110W </v>
          </cell>
          <cell r="J25">
            <v>118.5</v>
          </cell>
          <cell r="K25">
            <v>90</v>
          </cell>
          <cell r="L25">
            <v>1</v>
          </cell>
          <cell r="N25" t="str">
            <v>F Relamp T5 Other</v>
          </cell>
          <cell r="O25" t="str">
            <v>N</v>
          </cell>
          <cell r="P25" t="str">
            <v>Relamp with Fluor T5 lamps, Other</v>
          </cell>
          <cell r="Q25" t="str">
            <v>Fluor. Relamp with other T5 lamp watts</v>
          </cell>
          <cell r="R25">
            <v>7.0000000000000007E-2</v>
          </cell>
          <cell r="S25">
            <v>3</v>
          </cell>
          <cell r="T25" t="str">
            <v>LFM</v>
          </cell>
          <cell r="AV25" t="str">
            <v>Gymnasium</v>
          </cell>
          <cell r="AW25">
            <v>0.75</v>
          </cell>
          <cell r="BP25">
            <v>0.33333333333333326</v>
          </cell>
        </row>
        <row r="26">
          <cell r="I26" t="str">
            <v xml:space="preserve">2L T12 8' HO 110W </v>
          </cell>
          <cell r="J26">
            <v>237</v>
          </cell>
          <cell r="K26">
            <v>180</v>
          </cell>
          <cell r="L26">
            <v>2</v>
          </cell>
          <cell r="N26" t="str">
            <v>F HW 4' T8 32w lmps</v>
          </cell>
          <cell r="O26" t="str">
            <v>N</v>
          </cell>
          <cell r="P26" t="str">
            <v>Fluor HW Upgrade, 4' T8 32w lmps</v>
          </cell>
          <cell r="Q26" t="str">
            <v>Fluor. Hardwired Upgrade with 4' T8 32w lamps</v>
          </cell>
          <cell r="R26">
            <v>0.23</v>
          </cell>
          <cell r="S26">
            <v>12</v>
          </cell>
          <cell r="T26" t="str">
            <v>LFN</v>
          </cell>
          <cell r="AV26" t="str">
            <v>Health Care Clinic</v>
          </cell>
          <cell r="AW26">
            <v>0.7</v>
          </cell>
          <cell r="BP26">
            <v>0.35416666666666657</v>
          </cell>
        </row>
        <row r="27">
          <cell r="I27" t="str">
            <v xml:space="preserve">3L T12 8' HO 110W </v>
          </cell>
          <cell r="J27">
            <v>355.5</v>
          </cell>
          <cell r="K27">
            <v>270</v>
          </cell>
          <cell r="L27">
            <v>3</v>
          </cell>
          <cell r="N27" t="str">
            <v>F HW 4' T8 28w lmps</v>
          </cell>
          <cell r="O27" t="str">
            <v>N</v>
          </cell>
          <cell r="P27" t="str">
            <v>Fluor HW Upgrade, 4' T8 28w lmps</v>
          </cell>
          <cell r="Q27" t="str">
            <v>Fluor. Hardwired Upgrade with 4' T8 28w lamps</v>
          </cell>
          <cell r="R27">
            <v>0.23</v>
          </cell>
          <cell r="S27">
            <v>12</v>
          </cell>
          <cell r="T27" t="str">
            <v>LFP</v>
          </cell>
          <cell r="AV27" t="str">
            <v>Museum</v>
          </cell>
          <cell r="AW27">
            <v>0.8</v>
          </cell>
          <cell r="BP27">
            <v>0.37499999999999989</v>
          </cell>
        </row>
        <row r="28">
          <cell r="I28" t="str">
            <v xml:space="preserve">4L T12 8' HO 110W </v>
          </cell>
          <cell r="J28">
            <v>474</v>
          </cell>
          <cell r="K28">
            <v>360</v>
          </cell>
          <cell r="L28">
            <v>4</v>
          </cell>
          <cell r="N28" t="str">
            <v>F HW 4' T8 25w lmps</v>
          </cell>
          <cell r="O28" t="str">
            <v>N</v>
          </cell>
          <cell r="P28" t="str">
            <v>Fluor HW Ugrade, 4' T8 25w lmps</v>
          </cell>
          <cell r="Q28" t="str">
            <v>Fluor. Hardwired Upgrade with 4' T8 25w lamps</v>
          </cell>
          <cell r="R28">
            <v>0.23</v>
          </cell>
          <cell r="S28">
            <v>12</v>
          </cell>
          <cell r="T28" t="str">
            <v>LFQ</v>
          </cell>
          <cell r="AV28" t="str">
            <v>Penitentiary</v>
          </cell>
          <cell r="AW28">
            <v>0.65</v>
          </cell>
          <cell r="BP28">
            <v>0.3958333333333332</v>
          </cell>
        </row>
        <row r="29">
          <cell r="I29" t="str">
            <v xml:space="preserve">1L T12 8' HO 95W </v>
          </cell>
          <cell r="J29">
            <v>103.5</v>
          </cell>
          <cell r="K29">
            <v>90</v>
          </cell>
          <cell r="L29">
            <v>1</v>
          </cell>
          <cell r="N29" t="str">
            <v>F HW 4' T8 23w lmps</v>
          </cell>
          <cell r="O29" t="str">
            <v>N</v>
          </cell>
          <cell r="P29" t="str">
            <v>Fluor HW Upgrade, 4' T8 23w lmps</v>
          </cell>
          <cell r="Q29" t="str">
            <v>Fluor. Hardwired Upgrade with 4' T8 23w lamps</v>
          </cell>
          <cell r="R29">
            <v>0.23</v>
          </cell>
          <cell r="S29">
            <v>12</v>
          </cell>
          <cell r="T29" t="str">
            <v>LFR</v>
          </cell>
          <cell r="AV29" t="str">
            <v>Performing arts theater</v>
          </cell>
          <cell r="AW29">
            <v>1</v>
          </cell>
          <cell r="BP29">
            <v>0.41666666666666652</v>
          </cell>
        </row>
        <row r="30">
          <cell r="I30" t="str">
            <v xml:space="preserve">2L T12 8' HO 95W </v>
          </cell>
          <cell r="J30">
            <v>207</v>
          </cell>
          <cell r="K30">
            <v>180</v>
          </cell>
          <cell r="L30">
            <v>2</v>
          </cell>
          <cell r="N30" t="str">
            <v>F HW 4' T5 28w lmps</v>
          </cell>
          <cell r="O30" t="str">
            <v>N</v>
          </cell>
          <cell r="P30" t="str">
            <v>Fluor HW Upgrade, 4' T5 28w lmps</v>
          </cell>
          <cell r="Q30" t="str">
            <v>Fluor. Hardwired Upgrade with 4' T5 28w lamps</v>
          </cell>
          <cell r="R30">
            <v>0.23</v>
          </cell>
          <cell r="S30">
            <v>12</v>
          </cell>
          <cell r="T30" t="str">
            <v>LFS</v>
          </cell>
          <cell r="AV30" t="str">
            <v>Police station</v>
          </cell>
          <cell r="AW30">
            <v>0.7</v>
          </cell>
          <cell r="BP30">
            <v>0.43749999999999983</v>
          </cell>
        </row>
        <row r="31">
          <cell r="I31" t="str">
            <v xml:space="preserve">3L T12 8' HO 95W </v>
          </cell>
          <cell r="J31">
            <v>310.5</v>
          </cell>
          <cell r="K31">
            <v>270</v>
          </cell>
          <cell r="L31">
            <v>3</v>
          </cell>
          <cell r="N31" t="str">
            <v>F HW 4' T5 26w lmps</v>
          </cell>
          <cell r="O31" t="str">
            <v>N</v>
          </cell>
          <cell r="P31" t="str">
            <v>Fluor HW Upgrade, 4' T5 26w lmps</v>
          </cell>
          <cell r="Q31" t="str">
            <v>Fluor. Hardwired Upgrade with 4' T5 26w lamps</v>
          </cell>
          <cell r="R31">
            <v>0.23</v>
          </cell>
          <cell r="S31">
            <v>12</v>
          </cell>
          <cell r="T31" t="str">
            <v>LFT</v>
          </cell>
          <cell r="AV31" t="str">
            <v>Post office</v>
          </cell>
          <cell r="AW31">
            <v>0.7</v>
          </cell>
          <cell r="BP31">
            <v>0.45833333333333315</v>
          </cell>
        </row>
        <row r="32">
          <cell r="I32" t="str">
            <v xml:space="preserve">4L T12 8' HO 95W </v>
          </cell>
          <cell r="J32">
            <v>414</v>
          </cell>
          <cell r="K32">
            <v>360</v>
          </cell>
          <cell r="L32">
            <v>4</v>
          </cell>
          <cell r="N32" t="str">
            <v>F HW 4' T5HO 54w lmps</v>
          </cell>
          <cell r="O32" t="str">
            <v>N</v>
          </cell>
          <cell r="P32" t="str">
            <v>FL HW Upgrade, 4' T5HO 54w lmps</v>
          </cell>
          <cell r="Q32" t="str">
            <v>Fluor. Hardwired Upgrade with 4' T5HO 54w lamps</v>
          </cell>
          <cell r="R32">
            <v>0.23</v>
          </cell>
          <cell r="S32">
            <v>12</v>
          </cell>
          <cell r="T32" t="str">
            <v>LFV</v>
          </cell>
          <cell r="AV32" t="str">
            <v>Religious building</v>
          </cell>
          <cell r="AW32">
            <v>0.8</v>
          </cell>
          <cell r="BP32">
            <v>0.47916666666666646</v>
          </cell>
        </row>
        <row r="33">
          <cell r="I33" t="str">
            <v>1L T12 8' Slimline 75W</v>
          </cell>
          <cell r="J33">
            <v>79</v>
          </cell>
          <cell r="K33">
            <v>51.7</v>
          </cell>
          <cell r="L33">
            <v>1</v>
          </cell>
          <cell r="N33" t="str">
            <v>F HW 4' T5HO 51w lmps</v>
          </cell>
          <cell r="O33" t="str">
            <v>N</v>
          </cell>
          <cell r="P33" t="str">
            <v>FL HW Upgrade, 4' T5HO 51w lmps</v>
          </cell>
          <cell r="Q33" t="str">
            <v>Fluor. Hardwired Upgrade with 4' T5HO 51w lamps</v>
          </cell>
          <cell r="R33">
            <v>0.23</v>
          </cell>
          <cell r="S33">
            <v>12</v>
          </cell>
          <cell r="T33" t="str">
            <v>LFX</v>
          </cell>
          <cell r="AV33" t="str">
            <v>School/university</v>
          </cell>
          <cell r="AW33">
            <v>0.7</v>
          </cell>
          <cell r="BP33">
            <v>0.49999999999999978</v>
          </cell>
        </row>
        <row r="34">
          <cell r="I34" t="str">
            <v>2L T12 8' Slimline 75W</v>
          </cell>
          <cell r="J34">
            <v>158</v>
          </cell>
          <cell r="K34">
            <v>103.4</v>
          </cell>
          <cell r="L34">
            <v>2</v>
          </cell>
          <cell r="N34" t="str">
            <v>F HW Upgrade, Other</v>
          </cell>
          <cell r="O34" t="str">
            <v>N</v>
          </cell>
          <cell r="P34" t="str">
            <v>Fluor. Hardwired Upgrade, Other</v>
          </cell>
          <cell r="Q34" t="str">
            <v>Fluorescent Hardwired Upgrade, Other</v>
          </cell>
          <cell r="R34">
            <v>0.23</v>
          </cell>
          <cell r="S34">
            <v>12</v>
          </cell>
          <cell r="T34" t="str">
            <v>LFY</v>
          </cell>
          <cell r="AV34" t="str">
            <v>Sports arena</v>
          </cell>
          <cell r="AW34">
            <v>0.62</v>
          </cell>
          <cell r="BP34">
            <v>0.52083333333333315</v>
          </cell>
        </row>
        <row r="35">
          <cell r="I35" t="str">
            <v>3L T12 8' Slimline 75W</v>
          </cell>
          <cell r="J35">
            <v>237</v>
          </cell>
          <cell r="K35">
            <v>155.10000000000002</v>
          </cell>
          <cell r="L35">
            <v>3</v>
          </cell>
          <cell r="N35" t="str">
            <v>HID or Induc. LO</v>
          </cell>
          <cell r="O35" t="str">
            <v>N</v>
          </cell>
          <cell r="P35" t="str">
            <v>HID or Induction, Lamp-Only</v>
          </cell>
          <cell r="Q35" t="str">
            <v>HID or Induction, Lamp Only</v>
          </cell>
          <cell r="R35">
            <v>0.03</v>
          </cell>
          <cell r="S35">
            <v>3</v>
          </cell>
          <cell r="T35" t="str">
            <v>LHA</v>
          </cell>
          <cell r="AV35" t="str">
            <v>Town hall</v>
          </cell>
          <cell r="AW35">
            <v>0.71</v>
          </cell>
          <cell r="BP35">
            <v>0.54166666666666652</v>
          </cell>
        </row>
        <row r="36">
          <cell r="I36" t="str">
            <v>4L T12 8' Slimline 75W</v>
          </cell>
          <cell r="J36">
            <v>316</v>
          </cell>
          <cell r="K36">
            <v>206.8</v>
          </cell>
          <cell r="L36">
            <v>4</v>
          </cell>
          <cell r="N36" t="str">
            <v>HID or Induc. HW</v>
          </cell>
          <cell r="O36" t="str">
            <v>N</v>
          </cell>
          <cell r="P36" t="str">
            <v>HID &amp;/or Induction, Hardwired</v>
          </cell>
          <cell r="Q36" t="str">
            <v>HID or Induction Hardwired Upgrade</v>
          </cell>
          <cell r="R36">
            <v>0.23</v>
          </cell>
          <cell r="S36">
            <v>12</v>
          </cell>
          <cell r="T36" t="str">
            <v>LHW</v>
          </cell>
          <cell r="AV36" t="str">
            <v>Transportation</v>
          </cell>
          <cell r="AW36">
            <v>0.56000000000000005</v>
          </cell>
          <cell r="BP36">
            <v>0.56249999999999989</v>
          </cell>
        </row>
        <row r="37">
          <cell r="I37" t="str">
            <v>1L T12 8' Slimline  60W</v>
          </cell>
          <cell r="J37">
            <v>61.5</v>
          </cell>
          <cell r="K37">
            <v>51.7</v>
          </cell>
          <cell r="L37">
            <v>1</v>
          </cell>
          <cell r="N37" t="str">
            <v>LED A-Lamp Lamp-Only</v>
          </cell>
          <cell r="O37" t="str">
            <v>N</v>
          </cell>
          <cell r="P37" t="str">
            <v xml:space="preserve">LED A-Lamp Lamp-Only Retrofits </v>
          </cell>
          <cell r="Q37" t="str">
            <v>LED A-Lamp Lamp-Only Upgrade</v>
          </cell>
          <cell r="R37">
            <v>0.17</v>
          </cell>
          <cell r="S37">
            <v>9</v>
          </cell>
          <cell r="T37" t="str">
            <v>L4A</v>
          </cell>
          <cell r="AV37" t="str">
            <v>Workshop</v>
          </cell>
          <cell r="AW37">
            <v>0.95</v>
          </cell>
          <cell r="BP37">
            <v>0.58333333333333326</v>
          </cell>
        </row>
        <row r="38">
          <cell r="I38" t="str">
            <v>2L T12 8' Slimline  60W</v>
          </cell>
          <cell r="J38">
            <v>123</v>
          </cell>
          <cell r="K38">
            <v>103.4</v>
          </cell>
          <cell r="L38">
            <v>2</v>
          </cell>
          <cell r="N38" t="str">
            <v>LED Candelabra LO</v>
          </cell>
          <cell r="O38" t="str">
            <v>N</v>
          </cell>
          <cell r="P38" t="str">
            <v>Candelabra LED Lamp-Only</v>
          </cell>
          <cell r="Q38" t="str">
            <v>LED Candelabra Lamp-Only Upgrade</v>
          </cell>
          <cell r="R38">
            <v>0.17</v>
          </cell>
          <cell r="S38">
            <v>9</v>
          </cell>
          <cell r="T38" t="str">
            <v>L4A</v>
          </cell>
          <cell r="AV38" t="str">
            <v>Movie theater</v>
          </cell>
          <cell r="AW38">
            <v>0.61</v>
          </cell>
          <cell r="BP38">
            <v>0.60416666666666663</v>
          </cell>
        </row>
        <row r="39">
          <cell r="I39" t="str">
            <v>3L T12 8' Slimline  60W</v>
          </cell>
          <cell r="J39">
            <v>184.5</v>
          </cell>
          <cell r="K39">
            <v>155.10000000000002</v>
          </cell>
          <cell r="L39">
            <v>3</v>
          </cell>
          <cell r="N39" t="str">
            <v>LED Linear Lamp-Only</v>
          </cell>
          <cell r="O39" t="str">
            <v>N</v>
          </cell>
          <cell r="P39" t="str">
            <v>Linear LED Lamp-Only Retrofits</v>
          </cell>
          <cell r="Q39" t="str">
            <v>LED Linear Lamp-Only Upgrade</v>
          </cell>
          <cell r="R39">
            <v>0.17</v>
          </cell>
          <cell r="S39">
            <v>9</v>
          </cell>
          <cell r="T39" t="str">
            <v>L4R</v>
          </cell>
          <cell r="AV39" t="str">
            <v>Manufacturing Facility</v>
          </cell>
          <cell r="AW39">
            <v>0.89</v>
          </cell>
          <cell r="BP39">
            <v>0.625</v>
          </cell>
        </row>
        <row r="40">
          <cell r="I40" t="str">
            <v>4L T12 8' Slimline  60W</v>
          </cell>
          <cell r="J40">
            <v>246</v>
          </cell>
          <cell r="K40">
            <v>206.8</v>
          </cell>
          <cell r="L40">
            <v>4</v>
          </cell>
          <cell r="N40" t="str">
            <v>LED MR16 Lamp-Only</v>
          </cell>
          <cell r="O40" t="str">
            <v>N</v>
          </cell>
          <cell r="P40" t="str">
            <v>MR16 LED Lamp-Only Retrofits</v>
          </cell>
          <cell r="Q40" t="str">
            <v>LED MR16 Lamp-Only Upgrade</v>
          </cell>
          <cell r="R40">
            <v>0.17</v>
          </cell>
          <cell r="S40">
            <v>9</v>
          </cell>
          <cell r="T40" t="str">
            <v>L42</v>
          </cell>
          <cell r="BP40">
            <v>0.64583333333333337</v>
          </cell>
        </row>
        <row r="41">
          <cell r="I41" t="str">
            <v>1L T12 8' VHO 185W</v>
          </cell>
          <cell r="J41">
            <v>207.5</v>
          </cell>
          <cell r="K41">
            <v>131.5</v>
          </cell>
          <cell r="L41">
            <v>1</v>
          </cell>
          <cell r="N41" t="str">
            <v>LED PAR/R 30-40 LO</v>
          </cell>
          <cell r="O41" t="str">
            <v>N</v>
          </cell>
          <cell r="P41" t="str">
            <v>PAR/R 30-40 LED Lamp-Only Retrofits</v>
          </cell>
          <cell r="Q41" t="str">
            <v>LED PAR/R 30-40 Lamp-Only Upgrade</v>
          </cell>
          <cell r="R41">
            <v>0.17</v>
          </cell>
          <cell r="S41">
            <v>9</v>
          </cell>
          <cell r="T41" t="str">
            <v>L43</v>
          </cell>
          <cell r="BP41">
            <v>0.66666666666666674</v>
          </cell>
        </row>
        <row r="42">
          <cell r="I42" t="str">
            <v>2L T12 8' VHO 185W</v>
          </cell>
          <cell r="J42">
            <v>415</v>
          </cell>
          <cell r="K42">
            <v>263</v>
          </cell>
          <cell r="L42">
            <v>2</v>
          </cell>
          <cell r="N42" t="str">
            <v>LED PAR/R 20 Lamp-Only</v>
          </cell>
          <cell r="O42" t="str">
            <v>N</v>
          </cell>
          <cell r="P42" t="str">
            <v>PAR/R 20 LED Lamp-Only Retrofits</v>
          </cell>
          <cell r="Q42" t="str">
            <v>LED PAR/R 20 Lamp-Only Upgrade</v>
          </cell>
          <cell r="R42">
            <v>0.17</v>
          </cell>
          <cell r="S42">
            <v>9</v>
          </cell>
          <cell r="T42" t="str">
            <v>L42</v>
          </cell>
          <cell r="BB42">
            <v>130</v>
          </cell>
          <cell r="BP42">
            <v>0.68750000000000011</v>
          </cell>
        </row>
        <row r="43">
          <cell r="I43" t="str">
            <v>3L T12 8' VHO 185W</v>
          </cell>
          <cell r="J43">
            <v>622.5</v>
          </cell>
          <cell r="K43">
            <v>394.5</v>
          </cell>
          <cell r="L43">
            <v>3</v>
          </cell>
          <cell r="N43" t="str">
            <v>LED Lamp-Only, Other</v>
          </cell>
          <cell r="O43" t="str">
            <v>N</v>
          </cell>
          <cell r="P43" t="str">
            <v>Lamp-Only LED Retrofits, Other</v>
          </cell>
          <cell r="Q43" t="str">
            <v>LED Lamp-Only Upgrade, Other</v>
          </cell>
          <cell r="R43">
            <v>0.17</v>
          </cell>
          <cell r="S43">
            <v>9</v>
          </cell>
          <cell r="T43" t="str">
            <v>L4B</v>
          </cell>
          <cell r="BP43">
            <v>0.70833333333333348</v>
          </cell>
        </row>
        <row r="44">
          <cell r="I44" t="str">
            <v>4L T12 8' VHO 185W</v>
          </cell>
          <cell r="J44">
            <v>830</v>
          </cell>
          <cell r="K44">
            <v>526</v>
          </cell>
          <cell r="L44">
            <v>4</v>
          </cell>
          <cell r="N44" t="str">
            <v>LED Exterior Canopy HW</v>
          </cell>
          <cell r="O44" t="str">
            <v>N</v>
          </cell>
          <cell r="P44" t="str">
            <v>Exterior Canopy LEDs, Hardwired</v>
          </cell>
          <cell r="Q44" t="str">
            <v>LED Exterior Canopy Hardwired Upgrade</v>
          </cell>
          <cell r="R44">
            <v>0.23</v>
          </cell>
          <cell r="S44">
            <v>12</v>
          </cell>
          <cell r="T44" t="str">
            <v>L4C</v>
          </cell>
          <cell r="BP44">
            <v>0.72916666666666685</v>
          </cell>
        </row>
        <row r="45">
          <cell r="I45" t="str">
            <v>1L T12 8' VHO 215 W</v>
          </cell>
          <cell r="J45">
            <v>225</v>
          </cell>
          <cell r="K45">
            <v>131.5</v>
          </cell>
          <cell r="L45">
            <v>1</v>
          </cell>
          <cell r="N45" t="str">
            <v>LED Ceiling, Hard-Wired</v>
          </cell>
          <cell r="O45" t="str">
            <v>N</v>
          </cell>
          <cell r="P45" t="str">
            <v>Ceiling LEDs, Hardwired</v>
          </cell>
          <cell r="Q45" t="str">
            <v>LED Ceiling, Hardwired Upgrade</v>
          </cell>
          <cell r="R45">
            <v>0.23</v>
          </cell>
          <cell r="S45">
            <v>12</v>
          </cell>
          <cell r="T45" t="str">
            <v>L4N</v>
          </cell>
          <cell r="BP45">
            <v>0.75000000000000022</v>
          </cell>
        </row>
        <row r="46">
          <cell r="I46" t="str">
            <v>2L T12 8' VHO 215 W</v>
          </cell>
          <cell r="J46">
            <v>450</v>
          </cell>
          <cell r="K46">
            <v>263</v>
          </cell>
          <cell r="L46">
            <v>2</v>
          </cell>
          <cell r="N46" t="str">
            <v>LED High Bay HW</v>
          </cell>
          <cell r="O46" t="str">
            <v>N</v>
          </cell>
          <cell r="P46" t="str">
            <v>High Bay LEDs, Hardwired</v>
          </cell>
          <cell r="Q46" t="str">
            <v>LED High Bay Hardwired Upgrade</v>
          </cell>
          <cell r="R46">
            <v>0.23</v>
          </cell>
          <cell r="S46">
            <v>12</v>
          </cell>
          <cell r="T46" t="str">
            <v>L4H</v>
          </cell>
          <cell r="BP46">
            <v>0.77083333333333359</v>
          </cell>
        </row>
        <row r="47">
          <cell r="I47" t="str">
            <v>3L T12 8' VHO 215 W</v>
          </cell>
          <cell r="J47">
            <v>675</v>
          </cell>
          <cell r="K47">
            <v>394.5</v>
          </cell>
          <cell r="L47">
            <v>3</v>
          </cell>
          <cell r="N47" t="str">
            <v>LED Pole Light HW</v>
          </cell>
          <cell r="O47" t="str">
            <v>N</v>
          </cell>
          <cell r="P47" t="str">
            <v>Pole Light LEDs, Hardwired</v>
          </cell>
          <cell r="Q47" t="str">
            <v>LED Pole Light Hardwired Upgrade</v>
          </cell>
          <cell r="R47">
            <v>0.23</v>
          </cell>
          <cell r="S47">
            <v>12</v>
          </cell>
          <cell r="T47" t="str">
            <v>L4P</v>
          </cell>
          <cell r="BP47">
            <v>0.79166666666666696</v>
          </cell>
        </row>
        <row r="48">
          <cell r="I48" t="str">
            <v>4L T12 8' VHO 215 W</v>
          </cell>
          <cell r="J48">
            <v>900</v>
          </cell>
          <cell r="K48">
            <v>526</v>
          </cell>
          <cell r="L48">
            <v>4</v>
          </cell>
          <cell r="N48" t="str">
            <v>LED Wall Pack HW</v>
          </cell>
          <cell r="O48" t="str">
            <v>N</v>
          </cell>
          <cell r="P48" t="str">
            <v>Wall Pack LEDs, Hardwired</v>
          </cell>
          <cell r="Q48" t="str">
            <v>LED Wall Pack Hardwired Upgrade</v>
          </cell>
          <cell r="R48">
            <v>0.23</v>
          </cell>
          <cell r="S48">
            <v>12</v>
          </cell>
          <cell r="T48" t="str">
            <v>L4C</v>
          </cell>
          <cell r="BP48">
            <v>0.81250000000000033</v>
          </cell>
        </row>
        <row r="49">
          <cell r="I49" t="str">
            <v xml:space="preserve">2L U T12 2x2' </v>
          </cell>
          <cell r="J49">
            <v>74</v>
          </cell>
          <cell r="N49" t="str">
            <v>LED Hard-Wired, Other</v>
          </cell>
          <cell r="O49" t="str">
            <v>N</v>
          </cell>
          <cell r="P49" t="str">
            <v>Hardwired LEDs, Other</v>
          </cell>
          <cell r="Q49" t="str">
            <v>LED Hardwired Upgrade, Other</v>
          </cell>
          <cell r="R49">
            <v>0.23</v>
          </cell>
          <cell r="S49">
            <v>12</v>
          </cell>
          <cell r="T49" t="str">
            <v>L4O</v>
          </cell>
          <cell r="BP49">
            <v>0.8333333333333337</v>
          </cell>
        </row>
        <row r="50">
          <cell r="I50" t="str">
            <v>1L T8 STD Output 4'  32W</v>
          </cell>
          <cell r="J50">
            <v>29</v>
          </cell>
          <cell r="N50" t="str">
            <v>DO NOT DELETE:</v>
          </cell>
          <cell r="P50" t="str">
            <v>KEEP THESE ROWS IN THE LOOKUP TABLES, BUT NOT IN THE Current PULL DOWN MENU options offered:</v>
          </cell>
          <cell r="BP50">
            <v>0.85416666666666707</v>
          </cell>
        </row>
        <row r="51">
          <cell r="I51" t="str">
            <v>2L T8 STD Output 4'  32W</v>
          </cell>
          <cell r="J51">
            <v>56</v>
          </cell>
          <cell r="N51" t="str">
            <v>CFL Screw In</v>
          </cell>
          <cell r="O51" t="str">
            <v>N</v>
          </cell>
          <cell r="P51" t="str">
            <v>CFL Lamp-Only Retrofits</v>
          </cell>
          <cell r="Q51" t="str">
            <v>CFL Lamp-Only Retrofits</v>
          </cell>
          <cell r="R51">
            <v>0.03</v>
          </cell>
          <cell r="S51">
            <v>1</v>
          </cell>
          <cell r="T51" t="str">
            <v>LFA</v>
          </cell>
          <cell r="BB51">
            <v>391</v>
          </cell>
          <cell r="BP51">
            <v>0.87500000000000044</v>
          </cell>
        </row>
        <row r="52">
          <cell r="I52" t="str">
            <v>3L T8 STD Output 4'  32W</v>
          </cell>
          <cell r="J52">
            <v>83</v>
          </cell>
          <cell r="N52" t="str">
            <v>LED Screw In</v>
          </cell>
          <cell r="O52" t="str">
            <v>N</v>
          </cell>
          <cell r="P52" t="str">
            <v>LED Lamp-Only Retrofits</v>
          </cell>
          <cell r="Q52" t="str">
            <v>LED Lamp-Only Retrofits</v>
          </cell>
          <cell r="R52">
            <v>0.17</v>
          </cell>
          <cell r="S52">
            <v>9</v>
          </cell>
          <cell r="T52" t="str">
            <v>L4B</v>
          </cell>
          <cell r="BP52">
            <v>0.89583333333333381</v>
          </cell>
        </row>
        <row r="53">
          <cell r="I53" t="str">
            <v>4L T8 STD Output 4'  32W</v>
          </cell>
          <cell r="J53">
            <v>109</v>
          </cell>
          <cell r="N53" t="str">
            <v>Induction or CC SI</v>
          </cell>
          <cell r="O53" t="str">
            <v>N</v>
          </cell>
          <cell r="P53" t="str">
            <v>CMH Lamp-Only Retrofits</v>
          </cell>
          <cell r="Q53" t="str">
            <v>CMH Lamp-Only Retrofits</v>
          </cell>
          <cell r="R53">
            <v>7.0000000000000007E-2</v>
          </cell>
          <cell r="S53">
            <v>3</v>
          </cell>
          <cell r="T53" t="str">
            <v>LHA</v>
          </cell>
          <cell r="BP53">
            <v>0.91666666666666718</v>
          </cell>
        </row>
        <row r="54">
          <cell r="I54" t="str">
            <v>1L T8 STD Output 3'  32W</v>
          </cell>
          <cell r="J54">
            <v>26</v>
          </cell>
          <cell r="N54" t="str">
            <v>T8/T5 Relamp-Only</v>
          </cell>
          <cell r="O54" t="str">
            <v>N</v>
          </cell>
          <cell r="P54" t="str">
            <v>T8/T5 Relamp-Only Retrofits</v>
          </cell>
          <cell r="Q54" t="str">
            <v>T8/T5 Relamp-Only Retrofits</v>
          </cell>
          <cell r="R54">
            <v>7.0000000000000007E-2</v>
          </cell>
          <cell r="S54">
            <v>3</v>
          </cell>
          <cell r="T54" t="str">
            <v>LL7</v>
          </cell>
          <cell r="BP54">
            <v>0.93750000000000056</v>
          </cell>
        </row>
        <row r="55">
          <cell r="I55" t="str">
            <v xml:space="preserve">1L T8 STD Output 2'  </v>
          </cell>
          <cell r="J55">
            <v>22</v>
          </cell>
          <cell r="N55" t="str">
            <v>Fluorescent HW</v>
          </cell>
          <cell r="O55" t="str">
            <v>N</v>
          </cell>
          <cell r="P55" t="str">
            <v>Fluorescent Lighting, Hardwired</v>
          </cell>
          <cell r="Q55" t="str">
            <v>Fluorescent Lighting, Hardwired</v>
          </cell>
          <cell r="R55">
            <v>0.23</v>
          </cell>
          <cell r="S55">
            <v>12</v>
          </cell>
          <cell r="T55" t="str">
            <v>LFW</v>
          </cell>
          <cell r="BP55">
            <v>0.95833333333333393</v>
          </cell>
        </row>
        <row r="56">
          <cell r="I56" t="str">
            <v xml:space="preserve">2L T8 STD Output 2'  </v>
          </cell>
          <cell r="J56">
            <v>31</v>
          </cell>
          <cell r="N56" t="str">
            <v>CFL Hard-Wired</v>
          </cell>
          <cell r="O56" t="str">
            <v>N</v>
          </cell>
          <cell r="P56" t="str">
            <v>CFL Lighting, Hardwired</v>
          </cell>
          <cell r="Q56" t="str">
            <v xml:space="preserve">Compact Fluorescent Lighting, Hardwired </v>
          </cell>
          <cell r="R56">
            <v>0.23</v>
          </cell>
          <cell r="S56">
            <v>12</v>
          </cell>
          <cell r="T56" t="str">
            <v>LFY</v>
          </cell>
          <cell r="BP56">
            <v>0.9791666666666673</v>
          </cell>
        </row>
        <row r="57">
          <cell r="I57" t="str">
            <v>3L T8 STD Output 2'</v>
          </cell>
          <cell r="J57">
            <v>46</v>
          </cell>
          <cell r="N57" t="str">
            <v>HID CMH Lamp-Only</v>
          </cell>
          <cell r="O57" t="str">
            <v>N</v>
          </cell>
          <cell r="P57" t="str">
            <v>CMH Lamp-Only Retrofits</v>
          </cell>
          <cell r="Q57" t="str">
            <v>HID Ceramic Metal Halide Lamp-Only Upgrade</v>
          </cell>
          <cell r="R57">
            <v>0.03</v>
          </cell>
          <cell r="S57">
            <v>3</v>
          </cell>
          <cell r="T57" t="str">
            <v>LL8</v>
          </cell>
          <cell r="BP57">
            <v>0.99998842592592585</v>
          </cell>
        </row>
        <row r="58">
          <cell r="I58" t="str">
            <v xml:space="preserve">2L U T8 STD Output 2x2 </v>
          </cell>
          <cell r="J58">
            <v>56</v>
          </cell>
          <cell r="Q58" t="str">
            <v>DO NOT DELETE ANY COLUMNS or ROWS</v>
          </cell>
        </row>
        <row r="59">
          <cell r="I59" t="str">
            <v>1L T8 HO 4’ 44W</v>
          </cell>
          <cell r="J59">
            <v>52.5</v>
          </cell>
          <cell r="Q59" t="str">
            <v>DO NOT DELETE ANY COLUMNS or ROWS</v>
          </cell>
        </row>
        <row r="60">
          <cell r="I60" t="str">
            <v>2L T8 HO 4’ 44W</v>
          </cell>
          <cell r="J60">
            <v>99.7</v>
          </cell>
        </row>
        <row r="61">
          <cell r="I61" t="str">
            <v>1L T8 HO 8’ 86W</v>
          </cell>
          <cell r="J61">
            <v>88</v>
          </cell>
        </row>
        <row r="62">
          <cell r="I62" t="str">
            <v>2L T8 HO 8’ 86W</v>
          </cell>
          <cell r="J62">
            <v>150</v>
          </cell>
        </row>
        <row r="63">
          <cell r="I63" t="str">
            <v xml:space="preserve">Metal Halide 70W </v>
          </cell>
          <cell r="J63">
            <v>85</v>
          </cell>
        </row>
        <row r="64">
          <cell r="I64" t="str">
            <v xml:space="preserve">Metal Halide 100W </v>
          </cell>
          <cell r="J64">
            <v>118</v>
          </cell>
        </row>
        <row r="65">
          <cell r="I65" t="str">
            <v xml:space="preserve">Metal Halide 175W </v>
          </cell>
          <cell r="J65">
            <v>189</v>
          </cell>
        </row>
        <row r="66">
          <cell r="I66" t="str">
            <v xml:space="preserve">Metal Halide 250W </v>
          </cell>
          <cell r="J66">
            <v>275</v>
          </cell>
        </row>
        <row r="67">
          <cell r="I67" t="str">
            <v xml:space="preserve">Metal Halide 400W </v>
          </cell>
          <cell r="J67">
            <v>435</v>
          </cell>
        </row>
        <row r="68">
          <cell r="I68" t="str">
            <v xml:space="preserve">Metal Halide 1000W </v>
          </cell>
          <cell r="J68">
            <v>1055</v>
          </cell>
        </row>
        <row r="69">
          <cell r="I69" t="str">
            <v xml:space="preserve">HPS 1L 50W </v>
          </cell>
          <cell r="J69">
            <v>64</v>
          </cell>
        </row>
        <row r="70">
          <cell r="I70" t="str">
            <v xml:space="preserve">HPS 1L 70W </v>
          </cell>
          <cell r="J70">
            <v>86</v>
          </cell>
        </row>
        <row r="71">
          <cell r="I71" t="str">
            <v xml:space="preserve">HPS 1L 150W </v>
          </cell>
          <cell r="J71">
            <v>175</v>
          </cell>
        </row>
        <row r="72">
          <cell r="I72" t="str">
            <v xml:space="preserve">HPS 1L 250W </v>
          </cell>
          <cell r="J72">
            <v>305</v>
          </cell>
        </row>
        <row r="73">
          <cell r="I73" t="str">
            <v xml:space="preserve">HPS 1L 400W </v>
          </cell>
          <cell r="J73">
            <v>465</v>
          </cell>
        </row>
        <row r="74">
          <cell r="I74" t="str">
            <v xml:space="preserve">HPS 1L 1000W </v>
          </cell>
          <cell r="J74">
            <v>1100</v>
          </cell>
        </row>
        <row r="75">
          <cell r="I75" t="str">
            <v xml:space="preserve">HPS 1L 100W </v>
          </cell>
          <cell r="J75">
            <v>130</v>
          </cell>
        </row>
        <row r="76">
          <cell r="I76" t="str">
            <v xml:space="preserve">Mercury Vapor 175W  </v>
          </cell>
          <cell r="J76">
            <v>205</v>
          </cell>
        </row>
        <row r="77">
          <cell r="I77" t="str">
            <v xml:space="preserve">Mercury Vapor 250W  </v>
          </cell>
          <cell r="J77">
            <v>286</v>
          </cell>
        </row>
        <row r="78">
          <cell r="I78" t="str">
            <v xml:space="preserve">Mercury Vapor 400W  </v>
          </cell>
          <cell r="J78">
            <v>440</v>
          </cell>
        </row>
        <row r="79">
          <cell r="I79" t="str">
            <v xml:space="preserve">Mercury Vapor 1000W  </v>
          </cell>
          <cell r="J79">
            <v>1090</v>
          </cell>
        </row>
        <row r="80">
          <cell r="I80" t="str">
            <v>Incandescent 40W</v>
          </cell>
          <cell r="J80">
            <v>40</v>
          </cell>
          <cell r="K80">
            <v>29</v>
          </cell>
        </row>
        <row r="81">
          <cell r="I81" t="str">
            <v>Incandescent 60W</v>
          </cell>
          <cell r="J81">
            <v>60</v>
          </cell>
          <cell r="K81">
            <v>43</v>
          </cell>
        </row>
        <row r="82">
          <cell r="I82" t="str">
            <v>Incandescent 75W</v>
          </cell>
          <cell r="J82">
            <v>75</v>
          </cell>
          <cell r="K82">
            <v>53</v>
          </cell>
        </row>
        <row r="83">
          <cell r="I83" t="str">
            <v>Incandescent 100W</v>
          </cell>
          <cell r="J83">
            <v>100</v>
          </cell>
          <cell r="K83">
            <v>72</v>
          </cell>
        </row>
        <row r="84">
          <cell r="I84" t="str">
            <v xml:space="preserve">INC MR16 20W </v>
          </cell>
          <cell r="J84">
            <v>20</v>
          </cell>
        </row>
        <row r="85">
          <cell r="I85" t="str">
            <v xml:space="preserve">INC MR16 35W </v>
          </cell>
          <cell r="J85">
            <v>35</v>
          </cell>
        </row>
        <row r="86">
          <cell r="I86" t="str">
            <v xml:space="preserve">INC MR16 50W </v>
          </cell>
          <cell r="J86">
            <v>50</v>
          </cell>
        </row>
        <row r="87">
          <cell r="I87" t="str">
            <v xml:space="preserve">Quartz 500W </v>
          </cell>
          <cell r="J87">
            <v>500</v>
          </cell>
        </row>
        <row r="88">
          <cell r="I88" t="str">
            <v xml:space="preserve">Quartz 1,000W </v>
          </cell>
          <cell r="J88">
            <v>1000</v>
          </cell>
        </row>
        <row r="89">
          <cell r="I89" t="str">
            <v xml:space="preserve">Exit Sign 2L Fluorescent </v>
          </cell>
          <cell r="J89">
            <v>15</v>
          </cell>
        </row>
        <row r="90">
          <cell r="I90" t="str">
            <v>Exit Sign 2L INC 15W</v>
          </cell>
          <cell r="J90">
            <v>30</v>
          </cell>
        </row>
        <row r="91">
          <cell r="I91" t="str">
            <v>Other</v>
          </cell>
        </row>
        <row r="92">
          <cell r="I92" t="str">
            <v>1L T5 2’ 14W</v>
          </cell>
          <cell r="J92">
            <v>16.2</v>
          </cell>
        </row>
        <row r="93">
          <cell r="I93" t="str">
            <v>2L T5 2’ 14W</v>
          </cell>
          <cell r="J93">
            <v>31.3</v>
          </cell>
        </row>
        <row r="94">
          <cell r="I94" t="str">
            <v>1L T5 3’ 21W</v>
          </cell>
          <cell r="J94">
            <v>25.2</v>
          </cell>
        </row>
        <row r="95">
          <cell r="I95" t="str">
            <v>2L T5 3’ 21W</v>
          </cell>
          <cell r="J95">
            <v>48.9</v>
          </cell>
        </row>
        <row r="96">
          <cell r="I96" t="str">
            <v>1L T5 4’ 28W</v>
          </cell>
          <cell r="J96">
            <v>32.299999999999997</v>
          </cell>
        </row>
        <row r="97">
          <cell r="I97" t="str">
            <v>2L T5 4’ 28W</v>
          </cell>
          <cell r="J97">
            <v>64</v>
          </cell>
        </row>
        <row r="98">
          <cell r="I98" t="str">
            <v>1L T5 HO 2’ 24W</v>
          </cell>
          <cell r="J98">
            <v>28</v>
          </cell>
        </row>
        <row r="99">
          <cell r="I99" t="str">
            <v>2L T5 HO 2’ 24W</v>
          </cell>
          <cell r="J99">
            <v>54.4</v>
          </cell>
        </row>
        <row r="100">
          <cell r="I100" t="str">
            <v>1L T5HO 4’ 54W</v>
          </cell>
          <cell r="J100">
            <v>62.5</v>
          </cell>
        </row>
        <row r="101">
          <cell r="I101" t="str">
            <v>2L T5HO 4’ 54W</v>
          </cell>
          <cell r="J101">
            <v>120.3</v>
          </cell>
        </row>
        <row r="102">
          <cell r="I102" t="str">
            <v>4L T5HO 4’ 54W</v>
          </cell>
          <cell r="J102">
            <v>236</v>
          </cell>
        </row>
        <row r="103">
          <cell r="I103" t="str">
            <v>6L T5HO 4' 54W</v>
          </cell>
          <cell r="J103">
            <v>351</v>
          </cell>
        </row>
      </sheetData>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K285"/>
  <sheetViews>
    <sheetView tabSelected="1" zoomScale="90" zoomScaleNormal="90" workbookViewId="0">
      <selection activeCell="F4" sqref="F4:G4"/>
    </sheetView>
  </sheetViews>
  <sheetFormatPr defaultRowHeight="12.75" x14ac:dyDescent="0.2"/>
  <cols>
    <col min="1" max="1" width="3.7109375" style="81" customWidth="1"/>
    <col min="2" max="2" width="10" customWidth="1"/>
    <col min="3" max="3" width="29" customWidth="1"/>
    <col min="4" max="4" width="31.7109375" customWidth="1"/>
    <col min="5" max="5" width="15.28515625" customWidth="1"/>
    <col min="6" max="6" width="14.5703125" customWidth="1"/>
    <col min="7" max="7" width="10.7109375" customWidth="1"/>
    <col min="8" max="8" width="2.5703125" customWidth="1"/>
    <col min="9" max="10" width="15.140625" customWidth="1"/>
    <col min="11" max="11" width="10.7109375" customWidth="1"/>
    <col min="12" max="37" width="9.140625" style="81"/>
  </cols>
  <sheetData>
    <row r="2" spans="1:37" ht="16.5" customHeight="1" x14ac:dyDescent="0.2"/>
    <row r="4" spans="1:37" ht="19.5" customHeight="1" x14ac:dyDescent="0.25">
      <c r="B4" s="50" t="s">
        <v>148</v>
      </c>
      <c r="F4" s="124"/>
      <c r="G4" s="125"/>
    </row>
    <row r="5" spans="1:37" s="19" customFormat="1" ht="15" customHeight="1" x14ac:dyDescent="0.2">
      <c r="A5" s="81"/>
      <c r="F5" s="49" t="s">
        <v>163</v>
      </c>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19" customFormat="1" ht="22.15" customHeight="1" x14ac:dyDescent="0.25">
      <c r="A6" s="81"/>
      <c r="B6" s="111"/>
      <c r="C6" s="112"/>
      <c r="D6" s="30"/>
      <c r="E6" s="113"/>
      <c r="F6" s="114"/>
      <c r="G6" s="114"/>
      <c r="H6" s="114"/>
      <c r="I6" s="115"/>
      <c r="K6" s="20"/>
      <c r="L6" s="82"/>
      <c r="M6" s="82"/>
      <c r="N6" s="82"/>
      <c r="O6" s="82"/>
      <c r="P6" s="81"/>
      <c r="Q6" s="81"/>
      <c r="R6" s="83"/>
      <c r="S6" s="83"/>
      <c r="T6" s="83"/>
      <c r="U6" s="83"/>
      <c r="V6" s="81"/>
      <c r="W6" s="81"/>
      <c r="X6" s="81"/>
      <c r="Y6" s="81"/>
      <c r="Z6" s="81"/>
      <c r="AA6" s="81"/>
      <c r="AB6" s="81"/>
      <c r="AC6" s="81"/>
      <c r="AD6" s="81"/>
      <c r="AE6" s="81"/>
      <c r="AF6" s="81"/>
      <c r="AG6" s="81"/>
      <c r="AH6" s="81"/>
      <c r="AI6" s="81"/>
      <c r="AJ6" s="81"/>
      <c r="AK6" s="81"/>
    </row>
    <row r="7" spans="1:37" s="19" customFormat="1" ht="18.75" customHeight="1" x14ac:dyDescent="0.25">
      <c r="A7" s="81"/>
      <c r="B7" s="49" t="s">
        <v>34</v>
      </c>
      <c r="E7" s="53" t="s">
        <v>135</v>
      </c>
      <c r="F7" s="54"/>
      <c r="G7" s="54"/>
      <c r="H7" s="54"/>
      <c r="K7" s="20"/>
      <c r="L7" s="82"/>
      <c r="M7" s="82"/>
      <c r="N7" s="82"/>
      <c r="O7" s="82"/>
      <c r="P7" s="81"/>
      <c r="Q7" s="81"/>
      <c r="R7" s="83"/>
      <c r="S7" s="83"/>
      <c r="T7" s="83"/>
      <c r="U7" s="83"/>
      <c r="V7" s="81"/>
      <c r="W7" s="81"/>
      <c r="X7" s="81"/>
      <c r="Y7" s="81"/>
      <c r="Z7" s="81"/>
      <c r="AA7" s="81"/>
      <c r="AB7" s="81"/>
      <c r="AC7" s="81"/>
      <c r="AD7" s="81"/>
      <c r="AE7" s="81"/>
      <c r="AF7" s="81"/>
      <c r="AG7" s="81"/>
      <c r="AH7" s="81"/>
      <c r="AI7" s="81"/>
      <c r="AJ7" s="81"/>
      <c r="AK7" s="81"/>
    </row>
    <row r="8" spans="1:37" s="19" customFormat="1" ht="27" customHeight="1" x14ac:dyDescent="0.25">
      <c r="A8" s="81"/>
      <c r="B8" s="99"/>
      <c r="C8" s="101"/>
      <c r="E8" s="99"/>
      <c r="F8" s="100"/>
      <c r="G8" s="100"/>
      <c r="H8" s="100"/>
      <c r="I8" s="101"/>
      <c r="K8" s="20"/>
      <c r="L8" s="82"/>
      <c r="M8" s="82"/>
      <c r="N8" s="82"/>
      <c r="O8" s="82"/>
      <c r="P8" s="81"/>
      <c r="Q8" s="81"/>
      <c r="R8" s="83"/>
      <c r="S8" s="83"/>
      <c r="T8" s="83"/>
      <c r="U8" s="83"/>
      <c r="V8" s="81"/>
      <c r="W8" s="81"/>
      <c r="X8" s="81"/>
      <c r="Y8" s="81"/>
      <c r="Z8" s="81"/>
      <c r="AA8" s="81"/>
      <c r="AB8" s="81"/>
      <c r="AC8" s="81"/>
      <c r="AD8" s="81"/>
      <c r="AE8" s="81"/>
      <c r="AF8" s="81"/>
      <c r="AG8" s="81"/>
      <c r="AH8" s="81"/>
      <c r="AI8" s="81"/>
      <c r="AJ8" s="81"/>
      <c r="AK8" s="81"/>
    </row>
    <row r="9" spans="1:37" s="19" customFormat="1" ht="16.899999999999999" customHeight="1" x14ac:dyDescent="0.25">
      <c r="A9" s="81"/>
      <c r="B9" s="51" t="s">
        <v>149</v>
      </c>
      <c r="C9" s="20"/>
      <c r="D9" s="20"/>
      <c r="E9" s="51" t="s">
        <v>47</v>
      </c>
      <c r="G9" s="20"/>
      <c r="H9" s="20"/>
      <c r="I9" s="20"/>
      <c r="K9" s="20"/>
      <c r="L9" s="82"/>
      <c r="M9" s="82"/>
      <c r="N9" s="82"/>
      <c r="O9" s="82"/>
      <c r="P9" s="81"/>
      <c r="Q9" s="81"/>
      <c r="R9" s="83"/>
      <c r="S9" s="83"/>
      <c r="T9" s="83"/>
      <c r="U9" s="83"/>
      <c r="V9" s="81"/>
      <c r="W9" s="81"/>
      <c r="X9" s="81"/>
      <c r="Y9" s="81"/>
      <c r="Z9" s="81"/>
      <c r="AA9" s="81"/>
      <c r="AB9" s="81"/>
      <c r="AC9" s="81"/>
      <c r="AD9" s="81"/>
      <c r="AE9" s="81"/>
      <c r="AF9" s="81"/>
      <c r="AG9" s="81"/>
      <c r="AH9" s="81"/>
      <c r="AI9" s="81"/>
      <c r="AJ9" s="81"/>
      <c r="AK9" s="81"/>
    </row>
    <row r="10" spans="1:37" s="19" customFormat="1" ht="9" customHeight="1" x14ac:dyDescent="0.2">
      <c r="A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ht="15.75" x14ac:dyDescent="0.25">
      <c r="B11" s="34" t="s">
        <v>0</v>
      </c>
    </row>
    <row r="12" spans="1:37" ht="47.25" customHeight="1" x14ac:dyDescent="0.2">
      <c r="B12" s="117" t="s">
        <v>152</v>
      </c>
      <c r="C12" s="118"/>
      <c r="D12" s="118"/>
      <c r="E12" s="118"/>
      <c r="F12" s="118"/>
      <c r="G12" s="118"/>
      <c r="H12" s="118"/>
      <c r="I12" s="118"/>
      <c r="J12" s="118"/>
      <c r="K12" s="119"/>
    </row>
    <row r="13" spans="1:37" ht="6.75" customHeight="1" x14ac:dyDescent="0.2">
      <c r="B13" s="78"/>
      <c r="C13" s="42"/>
      <c r="D13" s="79"/>
      <c r="E13" s="79"/>
      <c r="F13" s="79"/>
      <c r="G13" s="79"/>
      <c r="H13" s="79"/>
      <c r="I13" s="79"/>
      <c r="J13" s="79"/>
      <c r="K13" s="80"/>
    </row>
    <row r="14" spans="1:37" ht="15.75" customHeight="1" x14ac:dyDescent="0.2">
      <c r="B14" s="102" t="s">
        <v>162</v>
      </c>
      <c r="C14" s="103"/>
      <c r="D14" s="103"/>
      <c r="E14" s="103"/>
      <c r="F14" s="103"/>
      <c r="G14" s="103"/>
      <c r="H14" s="103"/>
      <c r="I14" s="103"/>
      <c r="J14" s="103"/>
      <c r="K14" s="104"/>
    </row>
    <row r="15" spans="1:37" ht="20.25" customHeight="1" x14ac:dyDescent="0.2">
      <c r="B15" s="105" t="s">
        <v>157</v>
      </c>
      <c r="C15" s="106"/>
      <c r="D15" s="106"/>
      <c r="E15" s="106"/>
      <c r="F15" s="106"/>
      <c r="G15" s="106"/>
      <c r="H15" s="106"/>
      <c r="I15" s="106"/>
      <c r="J15" s="106"/>
      <c r="K15" s="107"/>
    </row>
    <row r="16" spans="1:37" ht="20.25" customHeight="1" x14ac:dyDescent="0.2">
      <c r="B16" s="102" t="s">
        <v>156</v>
      </c>
      <c r="C16" s="103"/>
      <c r="D16" s="103"/>
      <c r="E16" s="103"/>
      <c r="F16" s="103"/>
      <c r="G16" s="103"/>
      <c r="H16" s="103"/>
      <c r="I16" s="103"/>
      <c r="J16" s="103"/>
      <c r="K16" s="104"/>
    </row>
    <row r="17" spans="2:12" ht="15" customHeight="1" x14ac:dyDescent="0.2">
      <c r="B17" s="102" t="s">
        <v>158</v>
      </c>
      <c r="C17" s="103"/>
      <c r="D17" s="103"/>
      <c r="E17" s="103"/>
      <c r="F17" s="103"/>
      <c r="G17" s="103"/>
      <c r="H17" s="103"/>
      <c r="I17" s="103"/>
      <c r="J17" s="103"/>
      <c r="K17" s="104"/>
    </row>
    <row r="18" spans="2:12" ht="18" customHeight="1" x14ac:dyDescent="0.2">
      <c r="B18" s="105" t="s">
        <v>161</v>
      </c>
      <c r="C18" s="106"/>
      <c r="D18" s="106"/>
      <c r="E18" s="106"/>
      <c r="F18" s="106"/>
      <c r="G18" s="106"/>
      <c r="H18" s="106"/>
      <c r="I18" s="106"/>
      <c r="J18" s="106"/>
      <c r="K18" s="107"/>
    </row>
    <row r="19" spans="2:12" ht="18" customHeight="1" x14ac:dyDescent="0.2">
      <c r="B19" s="105" t="s">
        <v>160</v>
      </c>
      <c r="C19" s="106"/>
      <c r="D19" s="106"/>
      <c r="E19" s="106"/>
      <c r="F19" s="106"/>
      <c r="G19" s="106"/>
      <c r="H19" s="106"/>
      <c r="I19" s="106"/>
      <c r="J19" s="106"/>
      <c r="K19" s="107"/>
    </row>
    <row r="20" spans="2:12" ht="18" customHeight="1" x14ac:dyDescent="0.2">
      <c r="B20" s="108" t="s">
        <v>159</v>
      </c>
      <c r="C20" s="109"/>
      <c r="D20" s="109"/>
      <c r="E20" s="109"/>
      <c r="F20" s="109"/>
      <c r="G20" s="109"/>
      <c r="H20" s="109"/>
      <c r="I20" s="109"/>
      <c r="J20" s="109"/>
      <c r="K20" s="110"/>
    </row>
    <row r="21" spans="2:12" ht="13.5" thickBot="1" x14ac:dyDescent="0.25"/>
    <row r="22" spans="2:12" ht="15.75" x14ac:dyDescent="0.25">
      <c r="B22" s="60" t="s">
        <v>137</v>
      </c>
      <c r="C22" s="61"/>
      <c r="D22" s="62"/>
      <c r="E22" s="116" t="s">
        <v>140</v>
      </c>
      <c r="F22" s="116"/>
      <c r="G22" s="116"/>
      <c r="H22" s="66"/>
      <c r="I22" s="134" t="s">
        <v>141</v>
      </c>
      <c r="J22" s="134"/>
      <c r="K22" s="135"/>
    </row>
    <row r="23" spans="2:12" ht="15.75" x14ac:dyDescent="0.25">
      <c r="B23" s="126"/>
      <c r="C23" s="127"/>
      <c r="D23" s="128"/>
      <c r="E23" s="131" t="s">
        <v>164</v>
      </c>
      <c r="F23" s="132"/>
      <c r="G23" s="133"/>
      <c r="H23" s="71"/>
      <c r="I23" s="136"/>
      <c r="J23" s="129"/>
      <c r="K23" s="130"/>
    </row>
    <row r="24" spans="2:12" ht="78.75" customHeight="1" x14ac:dyDescent="0.2">
      <c r="B24" s="56"/>
      <c r="C24" s="55" t="s">
        <v>153</v>
      </c>
      <c r="D24" s="74" t="s">
        <v>138</v>
      </c>
      <c r="E24" s="35" t="s">
        <v>154</v>
      </c>
      <c r="F24" s="74" t="s">
        <v>41</v>
      </c>
      <c r="G24" s="75" t="s">
        <v>136</v>
      </c>
      <c r="H24" s="73"/>
      <c r="I24" s="76" t="s">
        <v>155</v>
      </c>
      <c r="J24" s="74" t="s">
        <v>142</v>
      </c>
      <c r="K24" s="77" t="s">
        <v>136</v>
      </c>
      <c r="L24" s="84"/>
    </row>
    <row r="25" spans="2:12" ht="21.75" customHeight="1" x14ac:dyDescent="0.2">
      <c r="B25" s="87" t="s">
        <v>143</v>
      </c>
      <c r="C25" s="64"/>
      <c r="D25" s="85"/>
      <c r="E25" s="52" t="str">
        <f>IF('Daily Schedule Calculator'!M19=0,"-",'Daily Schedule Calculator'!M19)</f>
        <v>-</v>
      </c>
      <c r="F25" s="52" t="str">
        <f>IF('Daily Schedule Calculator'!M31=0,"-",'Daily Schedule Calculator'!M31)</f>
        <v>-</v>
      </c>
      <c r="G25" s="67" t="str">
        <f>IFERROR((E25-F25)/E25,"-")</f>
        <v>-</v>
      </c>
      <c r="H25" s="71"/>
      <c r="I25" s="69" t="str">
        <f>IF('Daily Schedule Calculator'!Y19=0,"-",'Daily Schedule Calculator'!Y19)</f>
        <v>-</v>
      </c>
      <c r="J25" s="52" t="str">
        <f>IF('Daily Schedule Calculator'!Y31=0,"-",'Daily Schedule Calculator'!Y31)</f>
        <v>-</v>
      </c>
      <c r="K25" s="57" t="str">
        <f>IFERROR((I25-J25)/I25,"-")</f>
        <v>-</v>
      </c>
    </row>
    <row r="26" spans="2:12" ht="21.75" customHeight="1" x14ac:dyDescent="0.2">
      <c r="B26" s="87" t="s">
        <v>144</v>
      </c>
      <c r="C26" s="64"/>
      <c r="D26" s="85"/>
      <c r="E26" s="52" t="str">
        <f>IF('Daily Schedule Calculator'!M45=0,"-",'Daily Schedule Calculator'!M45)</f>
        <v>-</v>
      </c>
      <c r="F26" s="52" t="str">
        <f>IF('Daily Schedule Calculator'!M57=0,"-",'Daily Schedule Calculator'!M57)</f>
        <v>-</v>
      </c>
      <c r="G26" s="67" t="str">
        <f t="shared" ref="G26:G29" si="0">IFERROR((E26-F26)/E26,"-")</f>
        <v>-</v>
      </c>
      <c r="H26" s="71"/>
      <c r="I26" s="69" t="str">
        <f>IF('Daily Schedule Calculator'!Y45=0,"-",'Daily Schedule Calculator'!Y45)</f>
        <v>-</v>
      </c>
      <c r="J26" s="52" t="str">
        <f>IF('Daily Schedule Calculator'!Y57=0,"-",'Daily Schedule Calculator'!Y57)</f>
        <v>-</v>
      </c>
      <c r="K26" s="57" t="str">
        <f t="shared" ref="K26:K29" si="1">IFERROR((I26-J26)/I26,"-")</f>
        <v>-</v>
      </c>
    </row>
    <row r="27" spans="2:12" ht="21.75" customHeight="1" x14ac:dyDescent="0.2">
      <c r="B27" s="87" t="s">
        <v>145</v>
      </c>
      <c r="C27" s="64"/>
      <c r="D27" s="85"/>
      <c r="E27" s="52" t="str">
        <f>IF('Daily Schedule Calculator'!M71=0,"-",'Daily Schedule Calculator'!M71)</f>
        <v>-</v>
      </c>
      <c r="F27" s="52" t="str">
        <f>IF('Daily Schedule Calculator'!M83=0,"-",'Daily Schedule Calculator'!M83)</f>
        <v>-</v>
      </c>
      <c r="G27" s="67" t="str">
        <f t="shared" si="0"/>
        <v>-</v>
      </c>
      <c r="H27" s="71"/>
      <c r="I27" s="69" t="str">
        <f>IF('Daily Schedule Calculator'!Y71=0,"-",'Daily Schedule Calculator'!Y71)</f>
        <v>-</v>
      </c>
      <c r="J27" s="52" t="str">
        <f>IF('Daily Schedule Calculator'!Y83=0,"-",'Daily Schedule Calculator'!Y83)</f>
        <v>-</v>
      </c>
      <c r="K27" s="57" t="str">
        <f t="shared" si="1"/>
        <v>-</v>
      </c>
    </row>
    <row r="28" spans="2:12" ht="21.75" customHeight="1" x14ac:dyDescent="0.2">
      <c r="B28" s="87" t="s">
        <v>146</v>
      </c>
      <c r="C28" s="64"/>
      <c r="D28" s="85"/>
      <c r="E28" s="52" t="str">
        <f>IF('Daily Schedule Calculator'!M97=0,"-",'Daily Schedule Calculator'!M97)</f>
        <v>-</v>
      </c>
      <c r="F28" s="52" t="str">
        <f>IF('Daily Schedule Calculator'!M109=0,"-",'Daily Schedule Calculator'!M109)</f>
        <v>-</v>
      </c>
      <c r="G28" s="67" t="str">
        <f t="shared" si="0"/>
        <v>-</v>
      </c>
      <c r="H28" s="71"/>
      <c r="I28" s="69" t="str">
        <f>IF('Daily Schedule Calculator'!Y97=0,"-",'Daily Schedule Calculator'!Y97)</f>
        <v>-</v>
      </c>
      <c r="J28" s="52" t="str">
        <f>IF('Daily Schedule Calculator'!Y109=0,"-",'Daily Schedule Calculator'!Y109)</f>
        <v>-</v>
      </c>
      <c r="K28" s="57" t="str">
        <f t="shared" si="1"/>
        <v>-</v>
      </c>
    </row>
    <row r="29" spans="2:12" ht="21.75" customHeight="1" thickBot="1" x14ac:dyDescent="0.25">
      <c r="B29" s="88" t="s">
        <v>147</v>
      </c>
      <c r="C29" s="65"/>
      <c r="D29" s="86"/>
      <c r="E29" s="58" t="str">
        <f>IF('Daily Schedule Calculator'!M124=0,"-",'Daily Schedule Calculator'!M124)</f>
        <v>-</v>
      </c>
      <c r="F29" s="58" t="str">
        <f>IF('Daily Schedule Calculator'!M136=0,"-",'Daily Schedule Calculator'!M136)</f>
        <v>-</v>
      </c>
      <c r="G29" s="68" t="str">
        <f t="shared" si="0"/>
        <v>-</v>
      </c>
      <c r="H29" s="72"/>
      <c r="I29" s="70" t="str">
        <f>IF('Daily Schedule Calculator'!Y124=0,"-",'Daily Schedule Calculator'!Y124)</f>
        <v>-</v>
      </c>
      <c r="J29" s="58" t="str">
        <f>IF('Daily Schedule Calculator'!Y136=0,"-",'Daily Schedule Calculator'!Y136)</f>
        <v>-</v>
      </c>
      <c r="K29" s="59" t="str">
        <f t="shared" si="1"/>
        <v>-</v>
      </c>
    </row>
    <row r="31" spans="2:12" ht="13.5" thickBot="1" x14ac:dyDescent="0.25">
      <c r="B31" s="63" t="s">
        <v>150</v>
      </c>
    </row>
    <row r="32" spans="2:12" x14ac:dyDescent="0.2">
      <c r="B32" s="90"/>
      <c r="C32" s="91"/>
      <c r="D32" s="91"/>
      <c r="E32" s="91"/>
      <c r="F32" s="91"/>
      <c r="G32" s="91"/>
      <c r="H32" s="91"/>
      <c r="I32" s="91"/>
      <c r="J32" s="91"/>
      <c r="K32" s="92"/>
    </row>
    <row r="33" spans="2:11" x14ac:dyDescent="0.2">
      <c r="B33" s="93"/>
      <c r="C33" s="94"/>
      <c r="D33" s="94"/>
      <c r="E33" s="94"/>
      <c r="F33" s="94"/>
      <c r="G33" s="94"/>
      <c r="H33" s="94"/>
      <c r="I33" s="94"/>
      <c r="J33" s="94"/>
      <c r="K33" s="95"/>
    </row>
    <row r="34" spans="2:11" x14ac:dyDescent="0.2">
      <c r="B34" s="93"/>
      <c r="C34" s="94"/>
      <c r="D34" s="94"/>
      <c r="E34" s="94"/>
      <c r="F34" s="94"/>
      <c r="G34" s="94"/>
      <c r="H34" s="94"/>
      <c r="I34" s="94"/>
      <c r="J34" s="94"/>
      <c r="K34" s="95"/>
    </row>
    <row r="35" spans="2:11" x14ac:dyDescent="0.2">
      <c r="B35" s="93"/>
      <c r="C35" s="94"/>
      <c r="D35" s="94"/>
      <c r="E35" s="94"/>
      <c r="F35" s="94"/>
      <c r="G35" s="94"/>
      <c r="H35" s="94"/>
      <c r="I35" s="94"/>
      <c r="J35" s="94"/>
      <c r="K35" s="95"/>
    </row>
    <row r="36" spans="2:11" x14ac:dyDescent="0.2">
      <c r="B36" s="93"/>
      <c r="C36" s="94"/>
      <c r="D36" s="94"/>
      <c r="E36" s="94"/>
      <c r="F36" s="94"/>
      <c r="G36" s="94"/>
      <c r="H36" s="94"/>
      <c r="I36" s="94"/>
      <c r="J36" s="94"/>
      <c r="K36" s="95"/>
    </row>
    <row r="37" spans="2:11" ht="13.5" thickBot="1" x14ac:dyDescent="0.25">
      <c r="B37" s="96"/>
      <c r="C37" s="97"/>
      <c r="D37" s="97"/>
      <c r="E37" s="97"/>
      <c r="F37" s="97"/>
      <c r="G37" s="97"/>
      <c r="H37" s="97"/>
      <c r="I37" s="97"/>
      <c r="J37" s="97"/>
      <c r="K37" s="98"/>
    </row>
    <row r="38" spans="2:11" s="81" customFormat="1" x14ac:dyDescent="0.2"/>
    <row r="39" spans="2:11" s="81" customFormat="1" x14ac:dyDescent="0.2"/>
    <row r="40" spans="2:11" s="81" customFormat="1" x14ac:dyDescent="0.2"/>
    <row r="41" spans="2:11" s="81" customFormat="1" x14ac:dyDescent="0.2"/>
    <row r="42" spans="2:11" s="81" customFormat="1" x14ac:dyDescent="0.2"/>
    <row r="43" spans="2:11" s="81" customFormat="1" x14ac:dyDescent="0.2"/>
    <row r="44" spans="2:11" s="81" customFormat="1" x14ac:dyDescent="0.2"/>
    <row r="45" spans="2:11" s="81" customFormat="1" x14ac:dyDescent="0.2"/>
    <row r="46" spans="2:11" s="81" customFormat="1" x14ac:dyDescent="0.2"/>
    <row r="47" spans="2:11" s="81" customFormat="1" x14ac:dyDescent="0.2"/>
    <row r="48" spans="2:11" s="81" customFormat="1" x14ac:dyDescent="0.2"/>
    <row r="49" s="81" customFormat="1" x14ac:dyDescent="0.2"/>
    <row r="50" s="81" customFormat="1" x14ac:dyDescent="0.2"/>
    <row r="51" s="81" customFormat="1" x14ac:dyDescent="0.2"/>
    <row r="52" s="81" customFormat="1" x14ac:dyDescent="0.2"/>
    <row r="53" s="81" customFormat="1" x14ac:dyDescent="0.2"/>
    <row r="54" s="81" customFormat="1" x14ac:dyDescent="0.2"/>
    <row r="55" s="81" customFormat="1" x14ac:dyDescent="0.2"/>
    <row r="56" s="81" customFormat="1" x14ac:dyDescent="0.2"/>
    <row r="57" s="81" customFormat="1" x14ac:dyDescent="0.2"/>
    <row r="58" s="81" customFormat="1" x14ac:dyDescent="0.2"/>
    <row r="59" s="81" customFormat="1" x14ac:dyDescent="0.2"/>
    <row r="60" s="81" customFormat="1" x14ac:dyDescent="0.2"/>
    <row r="61" s="81" customFormat="1" x14ac:dyDescent="0.2"/>
    <row r="62" s="81" customFormat="1" x14ac:dyDescent="0.2"/>
    <row r="63" s="81" customFormat="1" x14ac:dyDescent="0.2"/>
    <row r="64" s="81" customFormat="1" x14ac:dyDescent="0.2"/>
    <row r="65" s="81" customFormat="1" x14ac:dyDescent="0.2"/>
    <row r="66" s="81" customFormat="1" x14ac:dyDescent="0.2"/>
    <row r="67" s="81" customFormat="1" x14ac:dyDescent="0.2"/>
    <row r="68" s="81" customFormat="1" x14ac:dyDescent="0.2"/>
    <row r="69" s="81" customFormat="1" x14ac:dyDescent="0.2"/>
    <row r="70" s="81" customFormat="1" x14ac:dyDescent="0.2"/>
    <row r="71" s="81" customFormat="1" x14ac:dyDescent="0.2"/>
    <row r="72" s="81" customFormat="1" x14ac:dyDescent="0.2"/>
    <row r="73" s="81" customFormat="1" x14ac:dyDescent="0.2"/>
    <row r="74" s="81" customFormat="1" x14ac:dyDescent="0.2"/>
    <row r="75" s="81" customFormat="1" x14ac:dyDescent="0.2"/>
    <row r="76" s="81" customFormat="1" x14ac:dyDescent="0.2"/>
    <row r="77" s="81" customFormat="1" x14ac:dyDescent="0.2"/>
    <row r="78" s="81" customFormat="1" x14ac:dyDescent="0.2"/>
    <row r="79" s="81" customFormat="1" x14ac:dyDescent="0.2"/>
    <row r="80" s="81" customFormat="1" x14ac:dyDescent="0.2"/>
    <row r="81" s="81" customFormat="1" x14ac:dyDescent="0.2"/>
    <row r="82" s="81" customFormat="1" x14ac:dyDescent="0.2"/>
    <row r="83" s="81" customFormat="1" x14ac:dyDescent="0.2"/>
    <row r="84" s="81" customFormat="1" x14ac:dyDescent="0.2"/>
    <row r="85" s="81" customFormat="1" x14ac:dyDescent="0.2"/>
    <row r="86" s="81" customFormat="1" x14ac:dyDescent="0.2"/>
    <row r="87" s="81" customFormat="1" x14ac:dyDescent="0.2"/>
    <row r="88" s="81" customFormat="1" x14ac:dyDescent="0.2"/>
    <row r="89" s="81" customFormat="1" x14ac:dyDescent="0.2"/>
    <row r="90" s="81" customFormat="1" x14ac:dyDescent="0.2"/>
    <row r="91" s="81" customFormat="1" x14ac:dyDescent="0.2"/>
    <row r="92" s="81" customFormat="1" x14ac:dyDescent="0.2"/>
    <row r="93" s="81" customFormat="1" x14ac:dyDescent="0.2"/>
    <row r="94" s="81" customFormat="1" x14ac:dyDescent="0.2"/>
    <row r="95" s="81" customFormat="1" x14ac:dyDescent="0.2"/>
    <row r="96" s="81" customFormat="1" x14ac:dyDescent="0.2"/>
    <row r="97" s="81" customFormat="1" x14ac:dyDescent="0.2"/>
    <row r="98" s="81" customFormat="1" x14ac:dyDescent="0.2"/>
    <row r="99" s="81" customFormat="1" x14ac:dyDescent="0.2"/>
    <row r="100" s="81" customFormat="1" x14ac:dyDescent="0.2"/>
    <row r="101" s="81" customFormat="1" x14ac:dyDescent="0.2"/>
    <row r="102" s="81" customFormat="1" x14ac:dyDescent="0.2"/>
    <row r="103" s="81" customFormat="1" x14ac:dyDescent="0.2"/>
    <row r="104" s="81" customFormat="1" x14ac:dyDescent="0.2"/>
    <row r="105" s="81" customFormat="1" x14ac:dyDescent="0.2"/>
    <row r="106" s="81" customFormat="1" x14ac:dyDescent="0.2"/>
    <row r="107" s="81" customFormat="1" x14ac:dyDescent="0.2"/>
    <row r="108" s="81" customFormat="1" x14ac:dyDescent="0.2"/>
    <row r="109" s="81" customFormat="1" x14ac:dyDescent="0.2"/>
    <row r="110" s="81" customFormat="1" x14ac:dyDescent="0.2"/>
    <row r="111" s="81" customFormat="1" x14ac:dyDescent="0.2"/>
    <row r="112" s="81" customFormat="1" x14ac:dyDescent="0.2"/>
    <row r="113" s="81" customFormat="1" x14ac:dyDescent="0.2"/>
    <row r="114" s="81" customFormat="1" x14ac:dyDescent="0.2"/>
    <row r="115" s="81" customFormat="1" x14ac:dyDescent="0.2"/>
    <row r="116" s="81" customFormat="1" x14ac:dyDescent="0.2"/>
    <row r="117" s="81" customFormat="1" x14ac:dyDescent="0.2"/>
    <row r="118" s="81" customFormat="1" x14ac:dyDescent="0.2"/>
    <row r="119" s="81" customFormat="1" x14ac:dyDescent="0.2"/>
    <row r="120" s="81" customFormat="1" x14ac:dyDescent="0.2"/>
    <row r="121" s="81" customFormat="1" x14ac:dyDescent="0.2"/>
    <row r="122" s="81" customFormat="1" x14ac:dyDescent="0.2"/>
    <row r="123" s="81" customFormat="1" x14ac:dyDescent="0.2"/>
    <row r="124" s="81" customFormat="1" x14ac:dyDescent="0.2"/>
    <row r="125" s="81" customFormat="1" x14ac:dyDescent="0.2"/>
    <row r="126" s="81" customFormat="1" x14ac:dyDescent="0.2"/>
    <row r="127" s="81" customFormat="1" x14ac:dyDescent="0.2"/>
    <row r="128" s="81" customFormat="1" x14ac:dyDescent="0.2"/>
    <row r="129" s="81" customFormat="1" x14ac:dyDescent="0.2"/>
    <row r="130" s="81" customFormat="1" x14ac:dyDescent="0.2"/>
    <row r="131" s="81" customFormat="1" x14ac:dyDescent="0.2"/>
    <row r="132" s="81" customFormat="1" x14ac:dyDescent="0.2"/>
    <row r="133" s="81" customFormat="1" x14ac:dyDescent="0.2"/>
    <row r="134" s="81" customFormat="1" x14ac:dyDescent="0.2"/>
    <row r="135" s="81" customFormat="1" x14ac:dyDescent="0.2"/>
    <row r="136" s="81" customFormat="1" x14ac:dyDescent="0.2"/>
    <row r="137" s="81" customFormat="1" x14ac:dyDescent="0.2"/>
    <row r="138" s="81" customFormat="1" x14ac:dyDescent="0.2"/>
    <row r="139" s="81" customFormat="1" x14ac:dyDescent="0.2"/>
    <row r="140" s="81" customFormat="1" x14ac:dyDescent="0.2"/>
    <row r="141" s="81" customFormat="1" x14ac:dyDescent="0.2"/>
    <row r="142" s="81" customFormat="1" x14ac:dyDescent="0.2"/>
    <row r="143" s="81" customFormat="1" x14ac:dyDescent="0.2"/>
    <row r="144" s="81" customFormat="1" x14ac:dyDescent="0.2"/>
    <row r="145" s="81" customFormat="1" x14ac:dyDescent="0.2"/>
    <row r="146" s="81" customFormat="1" x14ac:dyDescent="0.2"/>
    <row r="147" s="81" customFormat="1" x14ac:dyDescent="0.2"/>
    <row r="148" s="81" customFormat="1" x14ac:dyDescent="0.2"/>
    <row r="149" s="81" customFormat="1" x14ac:dyDescent="0.2"/>
    <row r="150" s="81" customFormat="1" x14ac:dyDescent="0.2"/>
    <row r="151" s="81" customFormat="1" x14ac:dyDescent="0.2"/>
    <row r="152" s="81" customFormat="1" x14ac:dyDescent="0.2"/>
    <row r="153" s="81" customFormat="1" x14ac:dyDescent="0.2"/>
    <row r="154" s="81" customFormat="1" x14ac:dyDescent="0.2"/>
    <row r="155" s="81" customFormat="1" x14ac:dyDescent="0.2"/>
    <row r="156" s="81" customFormat="1" x14ac:dyDescent="0.2"/>
    <row r="157" s="81" customFormat="1" x14ac:dyDescent="0.2"/>
    <row r="158" s="81" customFormat="1" x14ac:dyDescent="0.2"/>
    <row r="159" s="81" customFormat="1" x14ac:dyDescent="0.2"/>
    <row r="160" s="81" customFormat="1" x14ac:dyDescent="0.2"/>
    <row r="161" s="81" customFormat="1" x14ac:dyDescent="0.2"/>
    <row r="162" s="81" customFormat="1" x14ac:dyDescent="0.2"/>
    <row r="163" s="81" customFormat="1" x14ac:dyDescent="0.2"/>
    <row r="164" s="81" customFormat="1" x14ac:dyDescent="0.2"/>
    <row r="165" s="81" customFormat="1" x14ac:dyDescent="0.2"/>
    <row r="166" s="81" customFormat="1" x14ac:dyDescent="0.2"/>
    <row r="167" s="81" customFormat="1" x14ac:dyDescent="0.2"/>
    <row r="168" s="81" customFormat="1" x14ac:dyDescent="0.2"/>
    <row r="169" s="81" customFormat="1" x14ac:dyDescent="0.2"/>
    <row r="170" s="81" customFormat="1" x14ac:dyDescent="0.2"/>
    <row r="171" s="81" customFormat="1" x14ac:dyDescent="0.2"/>
    <row r="172" s="81" customFormat="1" x14ac:dyDescent="0.2"/>
    <row r="173" s="81" customFormat="1" x14ac:dyDescent="0.2"/>
    <row r="174" s="81" customFormat="1" x14ac:dyDescent="0.2"/>
    <row r="175" s="81" customFormat="1" x14ac:dyDescent="0.2"/>
    <row r="176" s="81" customFormat="1" x14ac:dyDescent="0.2"/>
    <row r="177" s="81" customFormat="1" x14ac:dyDescent="0.2"/>
    <row r="178" s="81" customFormat="1" x14ac:dyDescent="0.2"/>
    <row r="179" s="81" customFormat="1" x14ac:dyDescent="0.2"/>
    <row r="180" s="81" customFormat="1" x14ac:dyDescent="0.2"/>
    <row r="181" s="81" customFormat="1" x14ac:dyDescent="0.2"/>
    <row r="182" s="81" customFormat="1" x14ac:dyDescent="0.2"/>
    <row r="183" s="81" customFormat="1" x14ac:dyDescent="0.2"/>
    <row r="184" s="81" customFormat="1" x14ac:dyDescent="0.2"/>
    <row r="185" s="81" customFormat="1" x14ac:dyDescent="0.2"/>
    <row r="186" s="81" customFormat="1" x14ac:dyDescent="0.2"/>
    <row r="187" s="81" customFormat="1" x14ac:dyDescent="0.2"/>
    <row r="188" s="81" customFormat="1" x14ac:dyDescent="0.2"/>
    <row r="189" s="81" customFormat="1" x14ac:dyDescent="0.2"/>
    <row r="190" s="81" customFormat="1" x14ac:dyDescent="0.2"/>
    <row r="191" s="81" customFormat="1" x14ac:dyDescent="0.2"/>
    <row r="192" s="81" customFormat="1" x14ac:dyDescent="0.2"/>
    <row r="193" s="81" customFormat="1" x14ac:dyDescent="0.2"/>
    <row r="194" s="81" customFormat="1" x14ac:dyDescent="0.2"/>
    <row r="195" s="81" customFormat="1" x14ac:dyDescent="0.2"/>
    <row r="196" s="81" customFormat="1" x14ac:dyDescent="0.2"/>
    <row r="197" s="81" customFormat="1" x14ac:dyDescent="0.2"/>
    <row r="198" s="81" customFormat="1" x14ac:dyDescent="0.2"/>
    <row r="199" s="81" customFormat="1" x14ac:dyDescent="0.2"/>
    <row r="200" s="81" customFormat="1" x14ac:dyDescent="0.2"/>
    <row r="201" s="81" customFormat="1" x14ac:dyDescent="0.2"/>
    <row r="202" s="81" customFormat="1" x14ac:dyDescent="0.2"/>
    <row r="203" s="81" customFormat="1" x14ac:dyDescent="0.2"/>
    <row r="204" s="81" customFormat="1" x14ac:dyDescent="0.2"/>
    <row r="205" s="81" customFormat="1" x14ac:dyDescent="0.2"/>
    <row r="206" s="81" customFormat="1" x14ac:dyDescent="0.2"/>
    <row r="207" s="81" customFormat="1" x14ac:dyDescent="0.2"/>
    <row r="208" s="81" customFormat="1" x14ac:dyDescent="0.2"/>
    <row r="209" s="81" customFormat="1" x14ac:dyDescent="0.2"/>
    <row r="210" s="81" customFormat="1" x14ac:dyDescent="0.2"/>
    <row r="211" s="81" customFormat="1" x14ac:dyDescent="0.2"/>
    <row r="212" s="81" customFormat="1" x14ac:dyDescent="0.2"/>
    <row r="213" s="81" customFormat="1" x14ac:dyDescent="0.2"/>
    <row r="214" s="81" customFormat="1" x14ac:dyDescent="0.2"/>
    <row r="215" s="81" customFormat="1" x14ac:dyDescent="0.2"/>
    <row r="216" s="81" customFormat="1" x14ac:dyDescent="0.2"/>
    <row r="217" s="81" customFormat="1" x14ac:dyDescent="0.2"/>
    <row r="218" s="81" customFormat="1" x14ac:dyDescent="0.2"/>
    <row r="219" s="81" customFormat="1" x14ac:dyDescent="0.2"/>
    <row r="220" s="81" customFormat="1" x14ac:dyDescent="0.2"/>
    <row r="221" s="81" customFormat="1" x14ac:dyDescent="0.2"/>
    <row r="222" s="81" customFormat="1" x14ac:dyDescent="0.2"/>
    <row r="223" s="81" customFormat="1" x14ac:dyDescent="0.2"/>
    <row r="224" s="81" customFormat="1" x14ac:dyDescent="0.2"/>
    <row r="225" s="81" customFormat="1" x14ac:dyDescent="0.2"/>
    <row r="226" s="81" customFormat="1" x14ac:dyDescent="0.2"/>
    <row r="227" s="81" customFormat="1" x14ac:dyDescent="0.2"/>
    <row r="228" s="81" customFormat="1" x14ac:dyDescent="0.2"/>
    <row r="229" s="81" customFormat="1" x14ac:dyDescent="0.2"/>
    <row r="230" s="81" customFormat="1" x14ac:dyDescent="0.2"/>
    <row r="231" s="81" customFormat="1" x14ac:dyDescent="0.2"/>
    <row r="232" s="81" customFormat="1" x14ac:dyDescent="0.2"/>
    <row r="233" s="81" customFormat="1" x14ac:dyDescent="0.2"/>
    <row r="234" s="81" customFormat="1" x14ac:dyDescent="0.2"/>
    <row r="235" s="81" customFormat="1" x14ac:dyDescent="0.2"/>
    <row r="236" s="81" customFormat="1" x14ac:dyDescent="0.2"/>
    <row r="237" s="81" customFormat="1" x14ac:dyDescent="0.2"/>
    <row r="238" s="81" customFormat="1" x14ac:dyDescent="0.2"/>
    <row r="239" s="81" customFormat="1" x14ac:dyDescent="0.2"/>
    <row r="240" s="81" customFormat="1" x14ac:dyDescent="0.2"/>
    <row r="241" s="81" customFormat="1" x14ac:dyDescent="0.2"/>
    <row r="242" s="81" customFormat="1" x14ac:dyDescent="0.2"/>
    <row r="243" s="81" customFormat="1" x14ac:dyDescent="0.2"/>
    <row r="244" s="81" customFormat="1" x14ac:dyDescent="0.2"/>
    <row r="245" s="81" customFormat="1" x14ac:dyDescent="0.2"/>
    <row r="246" s="81" customFormat="1" x14ac:dyDescent="0.2"/>
    <row r="247" s="81" customFormat="1" x14ac:dyDescent="0.2"/>
    <row r="248" s="81" customFormat="1" x14ac:dyDescent="0.2"/>
    <row r="249" s="81" customFormat="1" x14ac:dyDescent="0.2"/>
    <row r="250" s="81" customFormat="1" x14ac:dyDescent="0.2"/>
    <row r="251" s="81" customFormat="1" x14ac:dyDescent="0.2"/>
    <row r="252" s="81" customFormat="1" x14ac:dyDescent="0.2"/>
    <row r="253" s="81" customFormat="1" x14ac:dyDescent="0.2"/>
    <row r="254" s="81" customFormat="1" x14ac:dyDescent="0.2"/>
    <row r="255" s="81" customFormat="1" x14ac:dyDescent="0.2"/>
    <row r="256" s="81" customFormat="1" x14ac:dyDescent="0.2"/>
    <row r="257" s="81" customFormat="1" x14ac:dyDescent="0.2"/>
    <row r="258" s="81" customFormat="1" x14ac:dyDescent="0.2"/>
    <row r="259" s="81" customFormat="1" x14ac:dyDescent="0.2"/>
    <row r="260" s="81" customFormat="1" x14ac:dyDescent="0.2"/>
    <row r="261" s="81" customFormat="1" x14ac:dyDescent="0.2"/>
    <row r="262" s="81" customFormat="1" x14ac:dyDescent="0.2"/>
    <row r="263" s="81" customFormat="1" x14ac:dyDescent="0.2"/>
    <row r="264" s="81" customFormat="1" x14ac:dyDescent="0.2"/>
    <row r="265" s="81" customFormat="1" x14ac:dyDescent="0.2"/>
    <row r="266" s="81" customFormat="1" x14ac:dyDescent="0.2"/>
    <row r="267" s="81" customFormat="1" x14ac:dyDescent="0.2"/>
    <row r="268" s="81" customFormat="1" x14ac:dyDescent="0.2"/>
    <row r="269" s="81" customFormat="1" x14ac:dyDescent="0.2"/>
    <row r="270" s="81" customFormat="1" x14ac:dyDescent="0.2"/>
    <row r="271" s="81" customFormat="1" x14ac:dyDescent="0.2"/>
    <row r="272" s="81" customFormat="1" x14ac:dyDescent="0.2"/>
    <row r="273" s="81" customFormat="1" x14ac:dyDescent="0.2"/>
    <row r="274" s="81" customFormat="1" x14ac:dyDescent="0.2"/>
    <row r="275" s="81" customFormat="1" x14ac:dyDescent="0.2"/>
    <row r="276" s="81" customFormat="1" x14ac:dyDescent="0.2"/>
    <row r="277" s="81" customFormat="1" x14ac:dyDescent="0.2"/>
    <row r="278" s="81" customFormat="1" x14ac:dyDescent="0.2"/>
    <row r="279" s="81" customFormat="1" x14ac:dyDescent="0.2"/>
    <row r="280" s="81" customFormat="1" x14ac:dyDescent="0.2"/>
    <row r="281" s="81" customFormat="1" x14ac:dyDescent="0.2"/>
    <row r="282" s="81" customFormat="1" x14ac:dyDescent="0.2"/>
    <row r="283" s="81" customFormat="1" x14ac:dyDescent="0.2"/>
    <row r="284" s="81" customFormat="1" x14ac:dyDescent="0.2"/>
    <row r="285" s="81" customFormat="1" x14ac:dyDescent="0.2"/>
  </sheetData>
  <mergeCells count="17">
    <mergeCell ref="F4:G4"/>
    <mergeCell ref="F23:G23"/>
    <mergeCell ref="B6:C6"/>
    <mergeCell ref="E6:I6"/>
    <mergeCell ref="E22:G22"/>
    <mergeCell ref="I22:K22"/>
    <mergeCell ref="B12:K12"/>
    <mergeCell ref="B32:K37"/>
    <mergeCell ref="E8:I8"/>
    <mergeCell ref="B8:C8"/>
    <mergeCell ref="B14:K14"/>
    <mergeCell ref="B17:K17"/>
    <mergeCell ref="B16:K16"/>
    <mergeCell ref="B15:K15"/>
    <mergeCell ref="B19:K19"/>
    <mergeCell ref="B18:K18"/>
    <mergeCell ref="B20:K20"/>
  </mergeCells>
  <conditionalFormatting sqref="D6 B6">
    <cfRule type="expression" dxfId="3" priority="4" stopIfTrue="1">
      <formula>CELL("protect",B6)=0</formula>
    </cfRule>
  </conditionalFormatting>
  <conditionalFormatting sqref="E6">
    <cfRule type="expression" dxfId="2" priority="2" stopIfTrue="1">
      <formula>CELL("protect",E6)=0</formula>
    </cfRule>
  </conditionalFormatting>
  <pageMargins left="0.7" right="0.7" top="0.75" bottom="0.75" header="0.3" footer="0.3"/>
  <pageSetup scale="74" orientation="landscape" r:id="rId1"/>
  <headerFooter>
    <oddFooter>&amp;RRev_1.1_07/18/2017</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Choose Appropriate end use">
          <x14:formula1>
            <xm:f>'Drop Down Lists'!$AK$4:$AK$103</xm:f>
          </x14:formula1>
          <xm:sqref>D25:D29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D137"/>
  <sheetViews>
    <sheetView zoomScale="90" zoomScaleNormal="90" workbookViewId="0">
      <selection activeCell="F141" sqref="F141"/>
    </sheetView>
  </sheetViews>
  <sheetFormatPr defaultRowHeight="12.75" x14ac:dyDescent="0.2"/>
  <cols>
    <col min="2" max="2" width="3.7109375" customWidth="1"/>
    <col min="5" max="13" width="9.7109375" customWidth="1"/>
    <col min="14" max="14" width="5.5703125" customWidth="1"/>
    <col min="15" max="15" width="9.140625" customWidth="1"/>
    <col min="17" max="25" width="9.7109375" customWidth="1"/>
    <col min="26" max="26" width="3.7109375" customWidth="1"/>
  </cols>
  <sheetData>
    <row r="3" spans="2:26" ht="12.75" customHeight="1" x14ac:dyDescent="0.2">
      <c r="C3" s="123" t="s">
        <v>151</v>
      </c>
      <c r="D3" s="123"/>
      <c r="E3" s="123"/>
      <c r="F3" s="123"/>
      <c r="G3" s="123"/>
      <c r="H3" s="123"/>
      <c r="I3" s="123"/>
      <c r="J3" s="123"/>
      <c r="K3" s="123"/>
      <c r="L3" s="123"/>
      <c r="M3" s="123"/>
      <c r="N3" s="123"/>
      <c r="O3" s="123"/>
      <c r="P3" s="123"/>
      <c r="Q3" s="123"/>
      <c r="R3" s="123"/>
      <c r="S3" s="123"/>
      <c r="T3" s="123"/>
      <c r="U3" s="123"/>
      <c r="V3" s="123"/>
      <c r="W3" s="123"/>
      <c r="X3" s="123"/>
      <c r="Y3" s="123"/>
    </row>
    <row r="4" spans="2:26" x14ac:dyDescent="0.2">
      <c r="C4" s="123"/>
      <c r="D4" s="123"/>
      <c r="E4" s="123"/>
      <c r="F4" s="123"/>
      <c r="G4" s="123"/>
      <c r="H4" s="123"/>
      <c r="I4" s="123"/>
      <c r="J4" s="123"/>
      <c r="K4" s="123"/>
      <c r="L4" s="123"/>
      <c r="M4" s="123"/>
      <c r="N4" s="123"/>
      <c r="O4" s="123"/>
      <c r="P4" s="123"/>
      <c r="Q4" s="123"/>
      <c r="R4" s="123"/>
      <c r="S4" s="123"/>
      <c r="T4" s="123"/>
      <c r="U4" s="123"/>
      <c r="V4" s="123"/>
      <c r="W4" s="123"/>
      <c r="X4" s="123"/>
      <c r="Y4" s="123"/>
    </row>
    <row r="5" spans="2:26" x14ac:dyDescent="0.2">
      <c r="C5" s="123"/>
      <c r="D5" s="123"/>
      <c r="E5" s="123"/>
      <c r="F5" s="123"/>
      <c r="G5" s="123"/>
      <c r="H5" s="123"/>
      <c r="I5" s="123"/>
      <c r="J5" s="123"/>
      <c r="K5" s="123"/>
      <c r="L5" s="123"/>
      <c r="M5" s="123"/>
      <c r="N5" s="123"/>
      <c r="O5" s="123"/>
      <c r="P5" s="123"/>
      <c r="Q5" s="123"/>
      <c r="R5" s="123"/>
      <c r="S5" s="123"/>
      <c r="T5" s="123"/>
      <c r="U5" s="123"/>
      <c r="V5" s="123"/>
      <c r="W5" s="123"/>
      <c r="X5" s="123"/>
      <c r="Y5" s="123"/>
    </row>
    <row r="6" spans="2:26" x14ac:dyDescent="0.2">
      <c r="C6" s="123"/>
      <c r="D6" s="123"/>
      <c r="E6" s="123"/>
      <c r="F6" s="123"/>
      <c r="G6" s="123"/>
      <c r="H6" s="123"/>
      <c r="I6" s="123"/>
      <c r="J6" s="123"/>
      <c r="K6" s="123"/>
      <c r="L6" s="123"/>
      <c r="M6" s="123"/>
      <c r="N6" s="123"/>
      <c r="O6" s="123"/>
      <c r="P6" s="123"/>
      <c r="Q6" s="123"/>
      <c r="R6" s="123"/>
      <c r="S6" s="123"/>
      <c r="T6" s="123"/>
      <c r="U6" s="123"/>
      <c r="V6" s="123"/>
      <c r="W6" s="123"/>
      <c r="X6" s="123"/>
      <c r="Y6" s="123"/>
    </row>
    <row r="8" spans="2:26" ht="16.5" thickBot="1" x14ac:dyDescent="0.3">
      <c r="B8" s="34" t="s">
        <v>42</v>
      </c>
      <c r="E8" s="120">
        <f>'Annual Operating Hours'!C25</f>
        <v>0</v>
      </c>
      <c r="F8" s="121"/>
      <c r="G8" s="121"/>
      <c r="H8" s="121"/>
      <c r="I8" s="121"/>
      <c r="J8" s="122"/>
    </row>
    <row r="9" spans="2:26" ht="15.75" x14ac:dyDescent="0.25">
      <c r="B9" s="36"/>
      <c r="C9" s="37" t="s">
        <v>37</v>
      </c>
      <c r="D9" s="38"/>
      <c r="E9" s="38"/>
      <c r="F9" s="38"/>
      <c r="G9" s="38"/>
      <c r="H9" s="38"/>
      <c r="I9" s="39"/>
      <c r="J9" s="38"/>
      <c r="K9" s="38"/>
      <c r="L9" s="38"/>
      <c r="M9" s="38"/>
      <c r="N9" s="38"/>
      <c r="O9" s="37" t="s">
        <v>39</v>
      </c>
      <c r="P9" s="38"/>
      <c r="Q9" s="38"/>
      <c r="R9" s="38"/>
      <c r="S9" s="38"/>
      <c r="T9" s="38"/>
      <c r="U9" s="38"/>
      <c r="V9" s="38"/>
      <c r="W9" s="38"/>
      <c r="X9" s="38"/>
      <c r="Y9" s="38"/>
      <c r="Z9" s="40"/>
    </row>
    <row r="10" spans="2:26" ht="6" customHeight="1" x14ac:dyDescent="0.2">
      <c r="B10" s="41"/>
      <c r="C10" s="42"/>
      <c r="D10" s="42"/>
      <c r="E10" s="42"/>
      <c r="F10" s="42"/>
      <c r="G10" s="42"/>
      <c r="H10" s="42"/>
      <c r="I10" s="42"/>
      <c r="J10" s="42"/>
      <c r="K10" s="42"/>
      <c r="L10" s="42"/>
      <c r="M10" s="42"/>
      <c r="N10" s="42"/>
      <c r="O10" s="42"/>
      <c r="P10" s="42"/>
      <c r="Q10" s="42"/>
      <c r="R10" s="42"/>
      <c r="S10" s="42"/>
      <c r="T10" s="42"/>
      <c r="U10" s="42"/>
      <c r="V10" s="42"/>
      <c r="W10" s="42"/>
      <c r="X10" s="42"/>
      <c r="Y10" s="42"/>
      <c r="Z10" s="43"/>
    </row>
    <row r="11" spans="2:26" ht="14.25" x14ac:dyDescent="0.25">
      <c r="B11" s="41"/>
      <c r="C11" s="32">
        <v>0</v>
      </c>
      <c r="D11" s="30" t="s">
        <v>36</v>
      </c>
      <c r="E11" s="42"/>
      <c r="F11" s="42"/>
      <c r="G11" s="31"/>
      <c r="H11" s="42"/>
      <c r="I11" s="42"/>
      <c r="J11" s="42"/>
      <c r="K11" s="42"/>
      <c r="L11" s="42"/>
      <c r="M11" s="42"/>
      <c r="N11" s="42"/>
      <c r="O11" s="32">
        <v>0</v>
      </c>
      <c r="P11" s="30" t="s">
        <v>36</v>
      </c>
      <c r="Q11" s="42"/>
      <c r="R11" s="42"/>
      <c r="S11" s="31"/>
      <c r="T11" s="42"/>
      <c r="U11" s="42"/>
      <c r="V11" s="42"/>
      <c r="W11" s="42"/>
      <c r="X11" s="42"/>
      <c r="Y11" s="42"/>
      <c r="Z11" s="43"/>
    </row>
    <row r="12" spans="2:26" ht="15" thickBot="1" x14ac:dyDescent="0.3">
      <c r="B12" s="41"/>
      <c r="C12" s="33">
        <v>52</v>
      </c>
      <c r="D12" s="31" t="s">
        <v>31</v>
      </c>
      <c r="E12" s="42"/>
      <c r="F12" s="42"/>
      <c r="G12" s="42"/>
      <c r="H12" s="42"/>
      <c r="I12" s="42"/>
      <c r="J12" s="42"/>
      <c r="K12" s="42"/>
      <c r="L12" s="42"/>
      <c r="M12" s="42"/>
      <c r="N12" s="42"/>
      <c r="O12" s="33">
        <v>52</v>
      </c>
      <c r="P12" s="31" t="s">
        <v>31</v>
      </c>
      <c r="Q12" s="42"/>
      <c r="R12" s="42"/>
      <c r="S12" s="42"/>
      <c r="T12" s="42"/>
      <c r="U12" s="42"/>
      <c r="V12" s="42"/>
      <c r="W12" s="42"/>
      <c r="X12" s="42"/>
      <c r="Y12" s="42"/>
      <c r="Z12" s="43"/>
    </row>
    <row r="13" spans="2:26" ht="15" thickBot="1" x14ac:dyDescent="0.3">
      <c r="B13" s="41"/>
      <c r="C13" s="7" t="s">
        <v>33</v>
      </c>
      <c r="D13" s="8"/>
      <c r="E13" s="23" t="s">
        <v>2</v>
      </c>
      <c r="F13" s="23" t="s">
        <v>3</v>
      </c>
      <c r="G13" s="23" t="s">
        <v>4</v>
      </c>
      <c r="H13" s="23" t="s">
        <v>5</v>
      </c>
      <c r="I13" s="23" t="s">
        <v>6</v>
      </c>
      <c r="J13" s="23" t="s">
        <v>7</v>
      </c>
      <c r="K13" s="23" t="s">
        <v>8</v>
      </c>
      <c r="L13" s="24" t="s">
        <v>9</v>
      </c>
      <c r="M13" s="1" t="s">
        <v>1</v>
      </c>
      <c r="N13" s="42"/>
      <c r="O13" s="7" t="s">
        <v>33</v>
      </c>
      <c r="P13" s="8"/>
      <c r="Q13" s="23" t="s">
        <v>2</v>
      </c>
      <c r="R13" s="23" t="s">
        <v>3</v>
      </c>
      <c r="S13" s="23" t="s">
        <v>4</v>
      </c>
      <c r="T13" s="23" t="s">
        <v>5</v>
      </c>
      <c r="U13" s="23" t="s">
        <v>6</v>
      </c>
      <c r="V13" s="23" t="s">
        <v>7</v>
      </c>
      <c r="W13" s="23" t="s">
        <v>8</v>
      </c>
      <c r="X13" s="24" t="s">
        <v>9</v>
      </c>
      <c r="Y13" s="1" t="s">
        <v>1</v>
      </c>
      <c r="Z13" s="43"/>
    </row>
    <row r="14" spans="2:26" ht="14.25" x14ac:dyDescent="0.25">
      <c r="B14" s="41"/>
      <c r="C14" s="3" t="s">
        <v>10</v>
      </c>
      <c r="D14" s="21"/>
      <c r="E14" s="25"/>
      <c r="F14" s="25"/>
      <c r="G14" s="25"/>
      <c r="H14" s="25"/>
      <c r="I14" s="25"/>
      <c r="J14" s="25"/>
      <c r="K14" s="25"/>
      <c r="L14" s="25"/>
      <c r="M14" s="2" t="s">
        <v>35</v>
      </c>
      <c r="N14" s="42"/>
      <c r="O14" s="3" t="s">
        <v>10</v>
      </c>
      <c r="P14" s="21"/>
      <c r="Q14" s="25"/>
      <c r="R14" s="25"/>
      <c r="S14" s="25"/>
      <c r="T14" s="25"/>
      <c r="U14" s="25"/>
      <c r="V14" s="25"/>
      <c r="W14" s="25"/>
      <c r="X14" s="25"/>
      <c r="Y14" s="2" t="s">
        <v>35</v>
      </c>
      <c r="Z14" s="43"/>
    </row>
    <row r="15" spans="2:26" ht="14.25" x14ac:dyDescent="0.25">
      <c r="B15" s="41"/>
      <c r="C15" s="3" t="s">
        <v>11</v>
      </c>
      <c r="D15" s="21"/>
      <c r="E15" s="25"/>
      <c r="F15" s="25"/>
      <c r="G15" s="25"/>
      <c r="H15" s="25"/>
      <c r="I15" s="25"/>
      <c r="J15" s="25"/>
      <c r="K15" s="25"/>
      <c r="L15" s="25"/>
      <c r="M15" s="4"/>
      <c r="N15" s="42"/>
      <c r="O15" s="3" t="s">
        <v>11</v>
      </c>
      <c r="P15" s="21"/>
      <c r="Q15" s="25"/>
      <c r="R15" s="25"/>
      <c r="S15" s="25"/>
      <c r="T15" s="25"/>
      <c r="U15" s="25"/>
      <c r="V15" s="25"/>
      <c r="W15" s="25"/>
      <c r="X15" s="25"/>
      <c r="Y15" s="4"/>
      <c r="Z15" s="43"/>
    </row>
    <row r="16" spans="2:26" ht="14.25" x14ac:dyDescent="0.25">
      <c r="B16" s="41"/>
      <c r="C16" s="5" t="s">
        <v>10</v>
      </c>
      <c r="D16" s="22"/>
      <c r="E16" s="26">
        <f t="shared" ref="E16:L17" si="0">HOUR(E14)+MINUTE(E14)/60</f>
        <v>0</v>
      </c>
      <c r="F16" s="26">
        <f t="shared" si="0"/>
        <v>0</v>
      </c>
      <c r="G16" s="26">
        <f t="shared" si="0"/>
        <v>0</v>
      </c>
      <c r="H16" s="26">
        <f t="shared" si="0"/>
        <v>0</v>
      </c>
      <c r="I16" s="26">
        <f t="shared" si="0"/>
        <v>0</v>
      </c>
      <c r="J16" s="26">
        <f t="shared" si="0"/>
        <v>0</v>
      </c>
      <c r="K16" s="26">
        <f t="shared" si="0"/>
        <v>0</v>
      </c>
      <c r="L16" s="27">
        <f t="shared" si="0"/>
        <v>0</v>
      </c>
      <c r="M16" s="15"/>
      <c r="N16" s="42"/>
      <c r="O16" s="5" t="s">
        <v>10</v>
      </c>
      <c r="P16" s="22"/>
      <c r="Q16" s="26">
        <f t="shared" ref="Q16:X17" si="1">HOUR(Q14)+MINUTE(Q14)/60</f>
        <v>0</v>
      </c>
      <c r="R16" s="26">
        <f t="shared" si="1"/>
        <v>0</v>
      </c>
      <c r="S16" s="26">
        <f t="shared" si="1"/>
        <v>0</v>
      </c>
      <c r="T16" s="26">
        <f t="shared" si="1"/>
        <v>0</v>
      </c>
      <c r="U16" s="26">
        <f t="shared" si="1"/>
        <v>0</v>
      </c>
      <c r="V16" s="26">
        <f t="shared" si="1"/>
        <v>0</v>
      </c>
      <c r="W16" s="26">
        <f t="shared" si="1"/>
        <v>0</v>
      </c>
      <c r="X16" s="27">
        <f t="shared" si="1"/>
        <v>0</v>
      </c>
      <c r="Y16" s="15"/>
      <c r="Z16" s="43"/>
    </row>
    <row r="17" spans="2:26" ht="14.25" x14ac:dyDescent="0.25">
      <c r="B17" s="41"/>
      <c r="C17" s="5" t="s">
        <v>11</v>
      </c>
      <c r="D17" s="22"/>
      <c r="E17" s="26">
        <f t="shared" si="0"/>
        <v>0</v>
      </c>
      <c r="F17" s="26">
        <f t="shared" si="0"/>
        <v>0</v>
      </c>
      <c r="G17" s="26">
        <f t="shared" si="0"/>
        <v>0</v>
      </c>
      <c r="H17" s="26">
        <f t="shared" si="0"/>
        <v>0</v>
      </c>
      <c r="I17" s="26">
        <f t="shared" si="0"/>
        <v>0</v>
      </c>
      <c r="J17" s="26">
        <f t="shared" si="0"/>
        <v>0</v>
      </c>
      <c r="K17" s="26">
        <f t="shared" si="0"/>
        <v>0</v>
      </c>
      <c r="L17" s="27">
        <f t="shared" si="0"/>
        <v>0</v>
      </c>
      <c r="M17" s="15"/>
      <c r="N17" s="42"/>
      <c r="O17" s="5" t="s">
        <v>11</v>
      </c>
      <c r="P17" s="22"/>
      <c r="Q17" s="26">
        <f t="shared" si="1"/>
        <v>0</v>
      </c>
      <c r="R17" s="26">
        <f t="shared" si="1"/>
        <v>0</v>
      </c>
      <c r="S17" s="26">
        <f t="shared" si="1"/>
        <v>0</v>
      </c>
      <c r="T17" s="26">
        <f t="shared" si="1"/>
        <v>0</v>
      </c>
      <c r="U17" s="26">
        <f t="shared" si="1"/>
        <v>0</v>
      </c>
      <c r="V17" s="26">
        <f t="shared" si="1"/>
        <v>0</v>
      </c>
      <c r="W17" s="26">
        <f t="shared" si="1"/>
        <v>0</v>
      </c>
      <c r="X17" s="27">
        <f t="shared" si="1"/>
        <v>0</v>
      </c>
      <c r="Y17" s="15"/>
      <c r="Z17" s="43"/>
    </row>
    <row r="18" spans="2:26" ht="14.25" x14ac:dyDescent="0.25">
      <c r="B18" s="41"/>
      <c r="C18" s="5" t="s">
        <v>12</v>
      </c>
      <c r="D18" s="22"/>
      <c r="E18" s="26">
        <f t="shared" ref="E18:L18" si="2">+E17-E16</f>
        <v>0</v>
      </c>
      <c r="F18" s="26">
        <f t="shared" si="2"/>
        <v>0</v>
      </c>
      <c r="G18" s="26">
        <f t="shared" si="2"/>
        <v>0</v>
      </c>
      <c r="H18" s="26">
        <f t="shared" si="2"/>
        <v>0</v>
      </c>
      <c r="I18" s="26">
        <f t="shared" si="2"/>
        <v>0</v>
      </c>
      <c r="J18" s="26">
        <f t="shared" si="2"/>
        <v>0</v>
      </c>
      <c r="K18" s="26">
        <f t="shared" si="2"/>
        <v>0</v>
      </c>
      <c r="L18" s="27">
        <f t="shared" si="2"/>
        <v>0</v>
      </c>
      <c r="M18" s="15"/>
      <c r="N18" s="42"/>
      <c r="O18" s="5" t="s">
        <v>12</v>
      </c>
      <c r="P18" s="22"/>
      <c r="Q18" s="26">
        <f t="shared" ref="Q18:X18" si="3">+Q17-Q16</f>
        <v>0</v>
      </c>
      <c r="R18" s="26">
        <f t="shared" si="3"/>
        <v>0</v>
      </c>
      <c r="S18" s="26">
        <f t="shared" si="3"/>
        <v>0</v>
      </c>
      <c r="T18" s="26">
        <f t="shared" si="3"/>
        <v>0</v>
      </c>
      <c r="U18" s="26">
        <f t="shared" si="3"/>
        <v>0</v>
      </c>
      <c r="V18" s="26">
        <f t="shared" si="3"/>
        <v>0</v>
      </c>
      <c r="W18" s="26">
        <f t="shared" si="3"/>
        <v>0</v>
      </c>
      <c r="X18" s="27">
        <f t="shared" si="3"/>
        <v>0</v>
      </c>
      <c r="Y18" s="15"/>
      <c r="Z18" s="43"/>
    </row>
    <row r="19" spans="2:26" ht="18" thickBot="1" x14ac:dyDescent="0.35">
      <c r="B19" s="41"/>
      <c r="C19" s="17" t="s">
        <v>32</v>
      </c>
      <c r="D19" s="18"/>
      <c r="E19" s="28">
        <f t="shared" ref="E19:L19" si="4">IF(+E18&lt;0,E18+24,E18)</f>
        <v>0</v>
      </c>
      <c r="F19" s="28">
        <f t="shared" si="4"/>
        <v>0</v>
      </c>
      <c r="G19" s="28">
        <f t="shared" si="4"/>
        <v>0</v>
      </c>
      <c r="H19" s="28">
        <f t="shared" si="4"/>
        <v>0</v>
      </c>
      <c r="I19" s="28">
        <f t="shared" si="4"/>
        <v>0</v>
      </c>
      <c r="J19" s="28">
        <f t="shared" si="4"/>
        <v>0</v>
      </c>
      <c r="K19" s="28">
        <f t="shared" si="4"/>
        <v>0</v>
      </c>
      <c r="L19" s="29">
        <f t="shared" si="4"/>
        <v>0</v>
      </c>
      <c r="M19" s="16">
        <f>+(L19*C11)+(SUM(E19:K19)*(365-C11)/7)</f>
        <v>0</v>
      </c>
      <c r="N19" s="42"/>
      <c r="O19" s="17" t="s">
        <v>32</v>
      </c>
      <c r="P19" s="18"/>
      <c r="Q19" s="28">
        <f t="shared" ref="Q19:X19" si="5">IF(+Q18&lt;0,Q18+24,Q18)</f>
        <v>0</v>
      </c>
      <c r="R19" s="28">
        <f t="shared" si="5"/>
        <v>0</v>
      </c>
      <c r="S19" s="28">
        <f t="shared" si="5"/>
        <v>0</v>
      </c>
      <c r="T19" s="28">
        <f t="shared" si="5"/>
        <v>0</v>
      </c>
      <c r="U19" s="28">
        <f t="shared" si="5"/>
        <v>0</v>
      </c>
      <c r="V19" s="28">
        <f t="shared" si="5"/>
        <v>0</v>
      </c>
      <c r="W19" s="28">
        <f t="shared" si="5"/>
        <v>0</v>
      </c>
      <c r="X19" s="29">
        <f t="shared" si="5"/>
        <v>0</v>
      </c>
      <c r="Y19" s="16">
        <f>+(X19*O11)+(SUM(Q19:W19)*(365-O11)/7)</f>
        <v>0</v>
      </c>
      <c r="Z19" s="43"/>
    </row>
    <row r="20" spans="2:26" ht="18.75" customHeight="1" x14ac:dyDescent="0.2">
      <c r="B20" s="41"/>
      <c r="C20" s="42"/>
      <c r="D20" s="42"/>
      <c r="E20" s="42"/>
      <c r="F20" s="42"/>
      <c r="G20" s="42"/>
      <c r="H20" s="42"/>
      <c r="I20" s="42"/>
      <c r="J20" s="42"/>
      <c r="K20" s="42"/>
      <c r="L20" s="42"/>
      <c r="M20" s="42"/>
      <c r="N20" s="42"/>
      <c r="O20" s="42"/>
      <c r="P20" s="42"/>
      <c r="Q20" s="42"/>
      <c r="R20" s="42"/>
      <c r="S20" s="42"/>
      <c r="T20" s="42"/>
      <c r="U20" s="42"/>
      <c r="V20" s="42"/>
      <c r="W20" s="42"/>
      <c r="X20" s="42"/>
      <c r="Y20" s="42"/>
      <c r="Z20" s="43"/>
    </row>
    <row r="21" spans="2:26" ht="15.75" x14ac:dyDescent="0.25">
      <c r="B21" s="41"/>
      <c r="C21" s="44" t="s">
        <v>38</v>
      </c>
      <c r="D21" s="42"/>
      <c r="E21" s="42"/>
      <c r="F21" s="42"/>
      <c r="G21" s="42"/>
      <c r="H21" s="42"/>
      <c r="I21" s="42"/>
      <c r="J21" s="42"/>
      <c r="K21" s="42"/>
      <c r="L21" s="42"/>
      <c r="M21" s="42"/>
      <c r="N21" s="42"/>
      <c r="O21" s="44" t="s">
        <v>40</v>
      </c>
      <c r="P21" s="42"/>
      <c r="Q21" s="42"/>
      <c r="R21" s="42"/>
      <c r="S21" s="42"/>
      <c r="T21" s="42"/>
      <c r="U21" s="42"/>
      <c r="V21" s="42"/>
      <c r="W21" s="42"/>
      <c r="X21" s="42"/>
      <c r="Y21" s="42"/>
      <c r="Z21" s="43"/>
    </row>
    <row r="22" spans="2:26" ht="6" customHeight="1" x14ac:dyDescent="0.25">
      <c r="B22" s="41"/>
      <c r="C22" s="44"/>
      <c r="D22" s="42"/>
      <c r="E22" s="42"/>
      <c r="F22" s="42"/>
      <c r="G22" s="42"/>
      <c r="H22" s="42"/>
      <c r="I22" s="42"/>
      <c r="J22" s="42"/>
      <c r="K22" s="42"/>
      <c r="L22" s="42"/>
      <c r="M22" s="42"/>
      <c r="N22" s="42"/>
      <c r="O22" s="42"/>
      <c r="P22" s="42"/>
      <c r="Q22" s="42"/>
      <c r="R22" s="42"/>
      <c r="S22" s="42"/>
      <c r="T22" s="42"/>
      <c r="U22" s="42"/>
      <c r="V22" s="42"/>
      <c r="W22" s="42"/>
      <c r="X22" s="42"/>
      <c r="Y22" s="42"/>
      <c r="Z22" s="43"/>
    </row>
    <row r="23" spans="2:26" ht="14.25" x14ac:dyDescent="0.25">
      <c r="B23" s="41"/>
      <c r="C23" s="32">
        <v>0</v>
      </c>
      <c r="D23" s="30" t="s">
        <v>36</v>
      </c>
      <c r="E23" s="42"/>
      <c r="F23" s="42"/>
      <c r="G23" s="31"/>
      <c r="H23" s="42"/>
      <c r="I23" s="42"/>
      <c r="J23" s="42"/>
      <c r="K23" s="42"/>
      <c r="L23" s="42"/>
      <c r="M23" s="42"/>
      <c r="N23" s="42"/>
      <c r="O23" s="32">
        <v>0</v>
      </c>
      <c r="P23" s="30" t="s">
        <v>36</v>
      </c>
      <c r="Q23" s="42"/>
      <c r="R23" s="42"/>
      <c r="S23" s="31"/>
      <c r="T23" s="42"/>
      <c r="U23" s="42"/>
      <c r="V23" s="42"/>
      <c r="W23" s="42"/>
      <c r="X23" s="42"/>
      <c r="Y23" s="42"/>
      <c r="Z23" s="43"/>
    </row>
    <row r="24" spans="2:26" ht="15" thickBot="1" x14ac:dyDescent="0.3">
      <c r="B24" s="41"/>
      <c r="C24" s="33">
        <v>52</v>
      </c>
      <c r="D24" s="31" t="s">
        <v>31</v>
      </c>
      <c r="E24" s="42"/>
      <c r="F24" s="42"/>
      <c r="G24" s="42"/>
      <c r="H24" s="42"/>
      <c r="I24" s="42"/>
      <c r="J24" s="42"/>
      <c r="K24" s="42"/>
      <c r="L24" s="42"/>
      <c r="M24" s="42"/>
      <c r="N24" s="42"/>
      <c r="O24" s="33">
        <v>52</v>
      </c>
      <c r="P24" s="31" t="s">
        <v>31</v>
      </c>
      <c r="Q24" s="42"/>
      <c r="R24" s="42"/>
      <c r="S24" s="42"/>
      <c r="T24" s="42"/>
      <c r="U24" s="42"/>
      <c r="V24" s="42"/>
      <c r="W24" s="42"/>
      <c r="X24" s="42"/>
      <c r="Y24" s="42"/>
      <c r="Z24" s="43"/>
    </row>
    <row r="25" spans="2:26" ht="15" thickBot="1" x14ac:dyDescent="0.3">
      <c r="B25" s="41"/>
      <c r="C25" s="7" t="s">
        <v>33</v>
      </c>
      <c r="D25" s="8"/>
      <c r="E25" s="23" t="s">
        <v>2</v>
      </c>
      <c r="F25" s="23" t="s">
        <v>3</v>
      </c>
      <c r="G25" s="23" t="s">
        <v>4</v>
      </c>
      <c r="H25" s="23" t="s">
        <v>5</v>
      </c>
      <c r="I25" s="23" t="s">
        <v>6</v>
      </c>
      <c r="J25" s="23" t="s">
        <v>7</v>
      </c>
      <c r="K25" s="23" t="s">
        <v>8</v>
      </c>
      <c r="L25" s="24" t="s">
        <v>9</v>
      </c>
      <c r="M25" s="1" t="s">
        <v>1</v>
      </c>
      <c r="N25" s="42"/>
      <c r="O25" s="7" t="s">
        <v>33</v>
      </c>
      <c r="P25" s="8"/>
      <c r="Q25" s="23" t="s">
        <v>2</v>
      </c>
      <c r="R25" s="23" t="s">
        <v>3</v>
      </c>
      <c r="S25" s="23" t="s">
        <v>4</v>
      </c>
      <c r="T25" s="23" t="s">
        <v>5</v>
      </c>
      <c r="U25" s="23" t="s">
        <v>6</v>
      </c>
      <c r="V25" s="23" t="s">
        <v>7</v>
      </c>
      <c r="W25" s="23" t="s">
        <v>8</v>
      </c>
      <c r="X25" s="24" t="s">
        <v>9</v>
      </c>
      <c r="Y25" s="1" t="s">
        <v>1</v>
      </c>
      <c r="Z25" s="43"/>
    </row>
    <row r="26" spans="2:26" ht="14.25" x14ac:dyDescent="0.25">
      <c r="B26" s="41"/>
      <c r="C26" s="3" t="s">
        <v>10</v>
      </c>
      <c r="D26" s="21"/>
      <c r="E26" s="25"/>
      <c r="F26" s="25"/>
      <c r="G26" s="25"/>
      <c r="H26" s="25"/>
      <c r="I26" s="25"/>
      <c r="J26" s="25"/>
      <c r="K26" s="25"/>
      <c r="L26" s="25"/>
      <c r="M26" s="2" t="s">
        <v>35</v>
      </c>
      <c r="N26" s="42"/>
      <c r="O26" s="3" t="s">
        <v>10</v>
      </c>
      <c r="P26" s="21"/>
      <c r="Q26" s="25"/>
      <c r="R26" s="25"/>
      <c r="S26" s="25"/>
      <c r="T26" s="25"/>
      <c r="U26" s="25"/>
      <c r="V26" s="25"/>
      <c r="W26" s="25"/>
      <c r="X26" s="25"/>
      <c r="Y26" s="2" t="s">
        <v>35</v>
      </c>
      <c r="Z26" s="43"/>
    </row>
    <row r="27" spans="2:26" ht="14.25" x14ac:dyDescent="0.25">
      <c r="B27" s="41"/>
      <c r="C27" s="3" t="s">
        <v>11</v>
      </c>
      <c r="D27" s="21"/>
      <c r="E27" s="25"/>
      <c r="F27" s="25"/>
      <c r="G27" s="25"/>
      <c r="H27" s="25"/>
      <c r="I27" s="25"/>
      <c r="J27" s="25"/>
      <c r="K27" s="25"/>
      <c r="L27" s="25"/>
      <c r="M27" s="4"/>
      <c r="N27" s="42"/>
      <c r="O27" s="3" t="s">
        <v>11</v>
      </c>
      <c r="P27" s="21"/>
      <c r="Q27" s="25"/>
      <c r="R27" s="25"/>
      <c r="S27" s="25"/>
      <c r="T27" s="25"/>
      <c r="U27" s="25"/>
      <c r="V27" s="25"/>
      <c r="W27" s="25"/>
      <c r="X27" s="25"/>
      <c r="Y27" s="4"/>
      <c r="Z27" s="43"/>
    </row>
    <row r="28" spans="2:26" ht="14.25" hidden="1" x14ac:dyDescent="0.25">
      <c r="B28" s="41"/>
      <c r="C28" s="5" t="s">
        <v>10</v>
      </c>
      <c r="D28" s="22"/>
      <c r="E28" s="26">
        <f t="shared" ref="E28:L29" si="6">HOUR(E26)+MINUTE(E26)/60</f>
        <v>0</v>
      </c>
      <c r="F28" s="26">
        <f t="shared" si="6"/>
        <v>0</v>
      </c>
      <c r="G28" s="26">
        <f t="shared" si="6"/>
        <v>0</v>
      </c>
      <c r="H28" s="26">
        <f t="shared" si="6"/>
        <v>0</v>
      </c>
      <c r="I28" s="26">
        <f t="shared" si="6"/>
        <v>0</v>
      </c>
      <c r="J28" s="26">
        <f t="shared" si="6"/>
        <v>0</v>
      </c>
      <c r="K28" s="26">
        <f t="shared" si="6"/>
        <v>0</v>
      </c>
      <c r="L28" s="27">
        <f t="shared" si="6"/>
        <v>0</v>
      </c>
      <c r="M28" s="15"/>
      <c r="N28" s="42"/>
      <c r="O28" s="5" t="s">
        <v>10</v>
      </c>
      <c r="P28" s="22"/>
      <c r="Q28" s="26">
        <f t="shared" ref="Q28:X29" si="7">HOUR(Q26)+MINUTE(Q26)/60</f>
        <v>0</v>
      </c>
      <c r="R28" s="26">
        <f t="shared" si="7"/>
        <v>0</v>
      </c>
      <c r="S28" s="26">
        <f t="shared" si="7"/>
        <v>0</v>
      </c>
      <c r="T28" s="26">
        <f t="shared" si="7"/>
        <v>0</v>
      </c>
      <c r="U28" s="26">
        <f t="shared" si="7"/>
        <v>0</v>
      </c>
      <c r="V28" s="26">
        <f t="shared" si="7"/>
        <v>0</v>
      </c>
      <c r="W28" s="26">
        <f t="shared" si="7"/>
        <v>0</v>
      </c>
      <c r="X28" s="27">
        <f t="shared" si="7"/>
        <v>0</v>
      </c>
      <c r="Y28" s="15"/>
      <c r="Z28" s="43"/>
    </row>
    <row r="29" spans="2:26" ht="14.25" hidden="1" x14ac:dyDescent="0.25">
      <c r="B29" s="41"/>
      <c r="C29" s="5" t="s">
        <v>11</v>
      </c>
      <c r="D29" s="22"/>
      <c r="E29" s="26">
        <f t="shared" si="6"/>
        <v>0</v>
      </c>
      <c r="F29" s="26">
        <f t="shared" si="6"/>
        <v>0</v>
      </c>
      <c r="G29" s="26">
        <f t="shared" si="6"/>
        <v>0</v>
      </c>
      <c r="H29" s="26">
        <f t="shared" si="6"/>
        <v>0</v>
      </c>
      <c r="I29" s="26">
        <f t="shared" si="6"/>
        <v>0</v>
      </c>
      <c r="J29" s="26">
        <f t="shared" si="6"/>
        <v>0</v>
      </c>
      <c r="K29" s="26">
        <f t="shared" si="6"/>
        <v>0</v>
      </c>
      <c r="L29" s="27">
        <f t="shared" si="6"/>
        <v>0</v>
      </c>
      <c r="M29" s="15"/>
      <c r="N29" s="42"/>
      <c r="O29" s="5" t="s">
        <v>11</v>
      </c>
      <c r="P29" s="22"/>
      <c r="Q29" s="26">
        <f t="shared" si="7"/>
        <v>0</v>
      </c>
      <c r="R29" s="26">
        <f t="shared" si="7"/>
        <v>0</v>
      </c>
      <c r="S29" s="26">
        <f t="shared" si="7"/>
        <v>0</v>
      </c>
      <c r="T29" s="26">
        <f t="shared" si="7"/>
        <v>0</v>
      </c>
      <c r="U29" s="26">
        <f t="shared" si="7"/>
        <v>0</v>
      </c>
      <c r="V29" s="26">
        <f t="shared" si="7"/>
        <v>0</v>
      </c>
      <c r="W29" s="26">
        <f t="shared" si="7"/>
        <v>0</v>
      </c>
      <c r="X29" s="27">
        <f t="shared" si="7"/>
        <v>0</v>
      </c>
      <c r="Y29" s="15"/>
      <c r="Z29" s="43"/>
    </row>
    <row r="30" spans="2:26" ht="14.25" hidden="1" x14ac:dyDescent="0.25">
      <c r="B30" s="41"/>
      <c r="C30" s="5" t="s">
        <v>12</v>
      </c>
      <c r="D30" s="22"/>
      <c r="E30" s="26">
        <f t="shared" ref="E30:L30" si="8">+E29-E28</f>
        <v>0</v>
      </c>
      <c r="F30" s="26">
        <f t="shared" si="8"/>
        <v>0</v>
      </c>
      <c r="G30" s="26">
        <f t="shared" si="8"/>
        <v>0</v>
      </c>
      <c r="H30" s="26">
        <f t="shared" si="8"/>
        <v>0</v>
      </c>
      <c r="I30" s="26">
        <f t="shared" si="8"/>
        <v>0</v>
      </c>
      <c r="J30" s="26">
        <f t="shared" si="8"/>
        <v>0</v>
      </c>
      <c r="K30" s="26">
        <f t="shared" si="8"/>
        <v>0</v>
      </c>
      <c r="L30" s="27">
        <f t="shared" si="8"/>
        <v>0</v>
      </c>
      <c r="M30" s="15"/>
      <c r="N30" s="42"/>
      <c r="O30" s="5" t="s">
        <v>12</v>
      </c>
      <c r="P30" s="22"/>
      <c r="Q30" s="26">
        <f t="shared" ref="Q30:X30" si="9">+Q29-Q28</f>
        <v>0</v>
      </c>
      <c r="R30" s="26">
        <f t="shared" si="9"/>
        <v>0</v>
      </c>
      <c r="S30" s="26">
        <f t="shared" si="9"/>
        <v>0</v>
      </c>
      <c r="T30" s="26">
        <f t="shared" si="9"/>
        <v>0</v>
      </c>
      <c r="U30" s="26">
        <f t="shared" si="9"/>
        <v>0</v>
      </c>
      <c r="V30" s="26">
        <f t="shared" si="9"/>
        <v>0</v>
      </c>
      <c r="W30" s="26">
        <f t="shared" si="9"/>
        <v>0</v>
      </c>
      <c r="X30" s="27">
        <f t="shared" si="9"/>
        <v>0</v>
      </c>
      <c r="Y30" s="15"/>
      <c r="Z30" s="43"/>
    </row>
    <row r="31" spans="2:26" ht="18" thickBot="1" x14ac:dyDescent="0.35">
      <c r="B31" s="41"/>
      <c r="C31" s="17" t="s">
        <v>32</v>
      </c>
      <c r="D31" s="18"/>
      <c r="E31" s="28">
        <f t="shared" ref="E31:L31" si="10">IF(+E30&lt;0,E30+24,E30)</f>
        <v>0</v>
      </c>
      <c r="F31" s="28">
        <f t="shared" si="10"/>
        <v>0</v>
      </c>
      <c r="G31" s="28">
        <f t="shared" si="10"/>
        <v>0</v>
      </c>
      <c r="H31" s="28">
        <f t="shared" si="10"/>
        <v>0</v>
      </c>
      <c r="I31" s="28">
        <f t="shared" si="10"/>
        <v>0</v>
      </c>
      <c r="J31" s="28">
        <f t="shared" si="10"/>
        <v>0</v>
      </c>
      <c r="K31" s="28">
        <f t="shared" si="10"/>
        <v>0</v>
      </c>
      <c r="L31" s="29">
        <f t="shared" si="10"/>
        <v>0</v>
      </c>
      <c r="M31" s="16">
        <f>+(L31*C23)+(SUM(E31:K31)*(365-C23)/7)</f>
        <v>0</v>
      </c>
      <c r="N31" s="42"/>
      <c r="O31" s="17" t="s">
        <v>32</v>
      </c>
      <c r="P31" s="18"/>
      <c r="Q31" s="28">
        <f t="shared" ref="Q31:X31" si="11">IF(+Q30&lt;0,Q30+24,Q30)</f>
        <v>0</v>
      </c>
      <c r="R31" s="28">
        <f t="shared" si="11"/>
        <v>0</v>
      </c>
      <c r="S31" s="28">
        <f t="shared" si="11"/>
        <v>0</v>
      </c>
      <c r="T31" s="28">
        <f t="shared" si="11"/>
        <v>0</v>
      </c>
      <c r="U31" s="28">
        <f t="shared" si="11"/>
        <v>0</v>
      </c>
      <c r="V31" s="28">
        <f t="shared" si="11"/>
        <v>0</v>
      </c>
      <c r="W31" s="28">
        <f t="shared" si="11"/>
        <v>0</v>
      </c>
      <c r="X31" s="29">
        <f t="shared" si="11"/>
        <v>0</v>
      </c>
      <c r="Y31" s="16">
        <f>+(X31*O23)+(SUM(Q31:W31)*(365-O23)/7)</f>
        <v>0</v>
      </c>
      <c r="Z31" s="43"/>
    </row>
    <row r="32" spans="2:26" ht="8.25" customHeight="1" thickBot="1" x14ac:dyDescent="0.25">
      <c r="B32" s="45"/>
      <c r="C32" s="46"/>
      <c r="D32" s="46"/>
      <c r="E32" s="46"/>
      <c r="F32" s="46"/>
      <c r="G32" s="46"/>
      <c r="H32" s="46"/>
      <c r="I32" s="46"/>
      <c r="J32" s="46"/>
      <c r="K32" s="46"/>
      <c r="L32" s="46"/>
      <c r="M32" s="46"/>
      <c r="N32" s="46"/>
      <c r="O32" s="46"/>
      <c r="P32" s="46"/>
      <c r="Q32" s="46"/>
      <c r="R32" s="46"/>
      <c r="S32" s="46"/>
      <c r="T32" s="46"/>
      <c r="U32" s="46"/>
      <c r="V32" s="46"/>
      <c r="W32" s="46"/>
      <c r="X32" s="46"/>
      <c r="Y32" s="46"/>
      <c r="Z32" s="47"/>
    </row>
    <row r="34" spans="2:26" ht="16.5" thickBot="1" x14ac:dyDescent="0.3">
      <c r="B34" s="34" t="s">
        <v>43</v>
      </c>
      <c r="E34" s="120">
        <f>'Annual Operating Hours'!C26</f>
        <v>0</v>
      </c>
      <c r="F34" s="121"/>
      <c r="G34" s="121"/>
      <c r="H34" s="121"/>
      <c r="I34" s="121"/>
      <c r="J34" s="122"/>
    </row>
    <row r="35" spans="2:26" ht="15.75" x14ac:dyDescent="0.25">
      <c r="B35" s="36"/>
      <c r="C35" s="37" t="s">
        <v>37</v>
      </c>
      <c r="D35" s="38"/>
      <c r="E35" s="38"/>
      <c r="F35" s="38"/>
      <c r="G35" s="38"/>
      <c r="H35" s="38"/>
      <c r="I35" s="39"/>
      <c r="J35" s="38"/>
      <c r="K35" s="38"/>
      <c r="L35" s="38"/>
      <c r="M35" s="38"/>
      <c r="N35" s="38"/>
      <c r="O35" s="37" t="s">
        <v>39</v>
      </c>
      <c r="P35" s="38"/>
      <c r="Q35" s="38"/>
      <c r="R35" s="38"/>
      <c r="S35" s="38"/>
      <c r="T35" s="38"/>
      <c r="U35" s="38"/>
      <c r="V35" s="38"/>
      <c r="W35" s="38"/>
      <c r="X35" s="38"/>
      <c r="Y35" s="38"/>
      <c r="Z35" s="40"/>
    </row>
    <row r="36" spans="2:26" x14ac:dyDescent="0.2">
      <c r="B36" s="41"/>
      <c r="C36" s="42"/>
      <c r="D36" s="42"/>
      <c r="E36" s="42"/>
      <c r="F36" s="42"/>
      <c r="G36" s="42"/>
      <c r="H36" s="42"/>
      <c r="I36" s="42"/>
      <c r="J36" s="42"/>
      <c r="K36" s="42"/>
      <c r="L36" s="42"/>
      <c r="M36" s="42"/>
      <c r="N36" s="42"/>
      <c r="O36" s="42"/>
      <c r="P36" s="42"/>
      <c r="Q36" s="42"/>
      <c r="R36" s="42"/>
      <c r="S36" s="42"/>
      <c r="T36" s="42"/>
      <c r="U36" s="42"/>
      <c r="V36" s="42"/>
      <c r="W36" s="42"/>
      <c r="X36" s="42"/>
      <c r="Y36" s="42"/>
      <c r="Z36" s="43"/>
    </row>
    <row r="37" spans="2:26" ht="14.25" x14ac:dyDescent="0.25">
      <c r="B37" s="41"/>
      <c r="C37" s="32">
        <v>0</v>
      </c>
      <c r="D37" s="30" t="s">
        <v>36</v>
      </c>
      <c r="E37" s="42"/>
      <c r="F37" s="42"/>
      <c r="G37" s="31"/>
      <c r="H37" s="42"/>
      <c r="I37" s="42"/>
      <c r="J37" s="42"/>
      <c r="K37" s="42"/>
      <c r="L37" s="42"/>
      <c r="M37" s="42"/>
      <c r="N37" s="42"/>
      <c r="O37" s="32">
        <v>0</v>
      </c>
      <c r="P37" s="30" t="s">
        <v>36</v>
      </c>
      <c r="Q37" s="42"/>
      <c r="R37" s="42"/>
      <c r="S37" s="31"/>
      <c r="T37" s="42"/>
      <c r="U37" s="42"/>
      <c r="V37" s="42"/>
      <c r="W37" s="42"/>
      <c r="X37" s="42"/>
      <c r="Y37" s="42"/>
      <c r="Z37" s="43"/>
    </row>
    <row r="38" spans="2:26" ht="15" thickBot="1" x14ac:dyDescent="0.3">
      <c r="B38" s="41"/>
      <c r="C38" s="33">
        <v>52</v>
      </c>
      <c r="D38" s="31" t="s">
        <v>31</v>
      </c>
      <c r="E38" s="42"/>
      <c r="F38" s="42"/>
      <c r="G38" s="42"/>
      <c r="H38" s="42"/>
      <c r="I38" s="42"/>
      <c r="J38" s="42"/>
      <c r="K38" s="42"/>
      <c r="L38" s="42"/>
      <c r="M38" s="42"/>
      <c r="N38" s="42"/>
      <c r="O38" s="33">
        <v>52</v>
      </c>
      <c r="P38" s="31" t="s">
        <v>31</v>
      </c>
      <c r="Q38" s="42"/>
      <c r="R38" s="42"/>
      <c r="S38" s="42"/>
      <c r="T38" s="42"/>
      <c r="U38" s="42"/>
      <c r="V38" s="42"/>
      <c r="W38" s="42"/>
      <c r="X38" s="42"/>
      <c r="Y38" s="42"/>
      <c r="Z38" s="43"/>
    </row>
    <row r="39" spans="2:26" ht="15" thickBot="1" x14ac:dyDescent="0.3">
      <c r="B39" s="41"/>
      <c r="C39" s="7" t="s">
        <v>33</v>
      </c>
      <c r="D39" s="8"/>
      <c r="E39" s="23" t="s">
        <v>2</v>
      </c>
      <c r="F39" s="23" t="s">
        <v>3</v>
      </c>
      <c r="G39" s="23" t="s">
        <v>4</v>
      </c>
      <c r="H39" s="23" t="s">
        <v>5</v>
      </c>
      <c r="I39" s="23" t="s">
        <v>6</v>
      </c>
      <c r="J39" s="23" t="s">
        <v>7</v>
      </c>
      <c r="K39" s="23" t="s">
        <v>8</v>
      </c>
      <c r="L39" s="24" t="s">
        <v>9</v>
      </c>
      <c r="M39" s="1" t="s">
        <v>1</v>
      </c>
      <c r="N39" s="42"/>
      <c r="O39" s="7" t="s">
        <v>33</v>
      </c>
      <c r="P39" s="8"/>
      <c r="Q39" s="23" t="s">
        <v>2</v>
      </c>
      <c r="R39" s="23" t="s">
        <v>3</v>
      </c>
      <c r="S39" s="23" t="s">
        <v>4</v>
      </c>
      <c r="T39" s="23" t="s">
        <v>5</v>
      </c>
      <c r="U39" s="23" t="s">
        <v>6</v>
      </c>
      <c r="V39" s="23" t="s">
        <v>7</v>
      </c>
      <c r="W39" s="23" t="s">
        <v>8</v>
      </c>
      <c r="X39" s="24" t="s">
        <v>9</v>
      </c>
      <c r="Y39" s="1" t="s">
        <v>1</v>
      </c>
      <c r="Z39" s="43"/>
    </row>
    <row r="40" spans="2:26" ht="14.25" x14ac:dyDescent="0.25">
      <c r="B40" s="41"/>
      <c r="C40" s="3" t="s">
        <v>10</v>
      </c>
      <c r="D40" s="21"/>
      <c r="E40" s="25"/>
      <c r="F40" s="25"/>
      <c r="G40" s="25"/>
      <c r="H40" s="25"/>
      <c r="I40" s="25"/>
      <c r="J40" s="25"/>
      <c r="K40" s="25"/>
      <c r="L40" s="25"/>
      <c r="M40" s="2" t="s">
        <v>35</v>
      </c>
      <c r="N40" s="42"/>
      <c r="O40" s="3" t="s">
        <v>10</v>
      </c>
      <c r="P40" s="21"/>
      <c r="Q40" s="25"/>
      <c r="R40" s="25"/>
      <c r="S40" s="25"/>
      <c r="T40" s="25"/>
      <c r="U40" s="25"/>
      <c r="V40" s="25"/>
      <c r="W40" s="25"/>
      <c r="X40" s="25"/>
      <c r="Y40" s="2" t="s">
        <v>35</v>
      </c>
      <c r="Z40" s="43"/>
    </row>
    <row r="41" spans="2:26" ht="14.25" x14ac:dyDescent="0.25">
      <c r="B41" s="41"/>
      <c r="C41" s="3" t="s">
        <v>11</v>
      </c>
      <c r="D41" s="21"/>
      <c r="E41" s="25"/>
      <c r="F41" s="25"/>
      <c r="G41" s="25"/>
      <c r="H41" s="25"/>
      <c r="I41" s="25"/>
      <c r="J41" s="25"/>
      <c r="K41" s="25"/>
      <c r="L41" s="25"/>
      <c r="M41" s="4"/>
      <c r="N41" s="42"/>
      <c r="O41" s="3" t="s">
        <v>11</v>
      </c>
      <c r="P41" s="21"/>
      <c r="Q41" s="25"/>
      <c r="R41" s="25"/>
      <c r="S41" s="25"/>
      <c r="T41" s="25"/>
      <c r="U41" s="25"/>
      <c r="V41" s="25"/>
      <c r="W41" s="25"/>
      <c r="X41" s="25"/>
      <c r="Y41" s="4"/>
      <c r="Z41" s="43"/>
    </row>
    <row r="42" spans="2:26" ht="14.25" hidden="1" x14ac:dyDescent="0.25">
      <c r="B42" s="41"/>
      <c r="C42" s="5" t="s">
        <v>10</v>
      </c>
      <c r="D42" s="22"/>
      <c r="E42" s="26">
        <f t="shared" ref="E42:L43" si="12">HOUR(E40)+MINUTE(E40)/60</f>
        <v>0</v>
      </c>
      <c r="F42" s="26">
        <f t="shared" si="12"/>
        <v>0</v>
      </c>
      <c r="G42" s="26">
        <f t="shared" si="12"/>
        <v>0</v>
      </c>
      <c r="H42" s="26">
        <f t="shared" si="12"/>
        <v>0</v>
      </c>
      <c r="I42" s="26">
        <f t="shared" si="12"/>
        <v>0</v>
      </c>
      <c r="J42" s="26">
        <f t="shared" si="12"/>
        <v>0</v>
      </c>
      <c r="K42" s="26">
        <f t="shared" si="12"/>
        <v>0</v>
      </c>
      <c r="L42" s="27">
        <f t="shared" si="12"/>
        <v>0</v>
      </c>
      <c r="M42" s="15"/>
      <c r="N42" s="42"/>
      <c r="O42" s="5" t="s">
        <v>10</v>
      </c>
      <c r="P42" s="22"/>
      <c r="Q42" s="26">
        <f t="shared" ref="Q42:X43" si="13">HOUR(Q40)+MINUTE(Q40)/60</f>
        <v>0</v>
      </c>
      <c r="R42" s="26">
        <f t="shared" si="13"/>
        <v>0</v>
      </c>
      <c r="S42" s="26">
        <f t="shared" si="13"/>
        <v>0</v>
      </c>
      <c r="T42" s="26">
        <f t="shared" si="13"/>
        <v>0</v>
      </c>
      <c r="U42" s="26">
        <f t="shared" si="13"/>
        <v>0</v>
      </c>
      <c r="V42" s="26">
        <f t="shared" si="13"/>
        <v>0</v>
      </c>
      <c r="W42" s="26">
        <f t="shared" si="13"/>
        <v>0</v>
      </c>
      <c r="X42" s="27">
        <f t="shared" si="13"/>
        <v>0</v>
      </c>
      <c r="Y42" s="15"/>
      <c r="Z42" s="43"/>
    </row>
    <row r="43" spans="2:26" ht="14.25" hidden="1" x14ac:dyDescent="0.25">
      <c r="B43" s="41"/>
      <c r="C43" s="5" t="s">
        <v>11</v>
      </c>
      <c r="D43" s="22"/>
      <c r="E43" s="26">
        <f t="shared" si="12"/>
        <v>0</v>
      </c>
      <c r="F43" s="26">
        <f t="shared" si="12"/>
        <v>0</v>
      </c>
      <c r="G43" s="26">
        <f t="shared" si="12"/>
        <v>0</v>
      </c>
      <c r="H43" s="26">
        <f t="shared" si="12"/>
        <v>0</v>
      </c>
      <c r="I43" s="26">
        <f t="shared" si="12"/>
        <v>0</v>
      </c>
      <c r="J43" s="26">
        <f t="shared" si="12"/>
        <v>0</v>
      </c>
      <c r="K43" s="26">
        <f t="shared" si="12"/>
        <v>0</v>
      </c>
      <c r="L43" s="27">
        <f t="shared" si="12"/>
        <v>0</v>
      </c>
      <c r="M43" s="15"/>
      <c r="N43" s="42"/>
      <c r="O43" s="5" t="s">
        <v>11</v>
      </c>
      <c r="P43" s="22"/>
      <c r="Q43" s="26">
        <f t="shared" si="13"/>
        <v>0</v>
      </c>
      <c r="R43" s="26">
        <f t="shared" si="13"/>
        <v>0</v>
      </c>
      <c r="S43" s="26">
        <f t="shared" si="13"/>
        <v>0</v>
      </c>
      <c r="T43" s="26">
        <f t="shared" si="13"/>
        <v>0</v>
      </c>
      <c r="U43" s="26">
        <f t="shared" si="13"/>
        <v>0</v>
      </c>
      <c r="V43" s="26">
        <f t="shared" si="13"/>
        <v>0</v>
      </c>
      <c r="W43" s="26">
        <f t="shared" si="13"/>
        <v>0</v>
      </c>
      <c r="X43" s="27">
        <f t="shared" si="13"/>
        <v>0</v>
      </c>
      <c r="Y43" s="15"/>
      <c r="Z43" s="43"/>
    </row>
    <row r="44" spans="2:26" ht="14.25" hidden="1" x14ac:dyDescent="0.25">
      <c r="B44" s="41"/>
      <c r="C44" s="5" t="s">
        <v>12</v>
      </c>
      <c r="D44" s="22"/>
      <c r="E44" s="26">
        <f t="shared" ref="E44:L44" si="14">+E43-E42</f>
        <v>0</v>
      </c>
      <c r="F44" s="26">
        <f t="shared" si="14"/>
        <v>0</v>
      </c>
      <c r="G44" s="26">
        <f t="shared" si="14"/>
        <v>0</v>
      </c>
      <c r="H44" s="26">
        <f t="shared" si="14"/>
        <v>0</v>
      </c>
      <c r="I44" s="26">
        <f t="shared" si="14"/>
        <v>0</v>
      </c>
      <c r="J44" s="26">
        <f t="shared" si="14"/>
        <v>0</v>
      </c>
      <c r="K44" s="26">
        <f t="shared" si="14"/>
        <v>0</v>
      </c>
      <c r="L44" s="27">
        <f t="shared" si="14"/>
        <v>0</v>
      </c>
      <c r="M44" s="15"/>
      <c r="N44" s="42"/>
      <c r="O44" s="5" t="s">
        <v>12</v>
      </c>
      <c r="P44" s="22"/>
      <c r="Q44" s="26">
        <f t="shared" ref="Q44:X44" si="15">+Q43-Q42</f>
        <v>0</v>
      </c>
      <c r="R44" s="26">
        <f t="shared" si="15"/>
        <v>0</v>
      </c>
      <c r="S44" s="26">
        <f t="shared" si="15"/>
        <v>0</v>
      </c>
      <c r="T44" s="26">
        <f t="shared" si="15"/>
        <v>0</v>
      </c>
      <c r="U44" s="26">
        <f t="shared" si="15"/>
        <v>0</v>
      </c>
      <c r="V44" s="26">
        <f t="shared" si="15"/>
        <v>0</v>
      </c>
      <c r="W44" s="26">
        <f t="shared" si="15"/>
        <v>0</v>
      </c>
      <c r="X44" s="27">
        <f t="shared" si="15"/>
        <v>0</v>
      </c>
      <c r="Y44" s="15"/>
      <c r="Z44" s="43"/>
    </row>
    <row r="45" spans="2:26" ht="18" thickBot="1" x14ac:dyDescent="0.35">
      <c r="B45" s="41"/>
      <c r="C45" s="17" t="s">
        <v>32</v>
      </c>
      <c r="D45" s="18"/>
      <c r="E45" s="28">
        <f t="shared" ref="E45:L45" si="16">IF(+E44&lt;0,E44+24,E44)</f>
        <v>0</v>
      </c>
      <c r="F45" s="28">
        <f t="shared" si="16"/>
        <v>0</v>
      </c>
      <c r="G45" s="28">
        <f t="shared" si="16"/>
        <v>0</v>
      </c>
      <c r="H45" s="28">
        <f t="shared" si="16"/>
        <v>0</v>
      </c>
      <c r="I45" s="28">
        <f t="shared" si="16"/>
        <v>0</v>
      </c>
      <c r="J45" s="28">
        <f t="shared" si="16"/>
        <v>0</v>
      </c>
      <c r="K45" s="28">
        <f t="shared" si="16"/>
        <v>0</v>
      </c>
      <c r="L45" s="29">
        <f t="shared" si="16"/>
        <v>0</v>
      </c>
      <c r="M45" s="16">
        <f>+(L45*C37)+(SUM(E45:K45)*(365-C37)/7)</f>
        <v>0</v>
      </c>
      <c r="N45" s="42"/>
      <c r="O45" s="17" t="s">
        <v>32</v>
      </c>
      <c r="P45" s="18"/>
      <c r="Q45" s="28">
        <f t="shared" ref="Q45:X45" si="17">IF(+Q44&lt;0,Q44+24,Q44)</f>
        <v>0</v>
      </c>
      <c r="R45" s="28">
        <f t="shared" si="17"/>
        <v>0</v>
      </c>
      <c r="S45" s="28">
        <f t="shared" si="17"/>
        <v>0</v>
      </c>
      <c r="T45" s="28">
        <f t="shared" si="17"/>
        <v>0</v>
      </c>
      <c r="U45" s="28">
        <f t="shared" si="17"/>
        <v>0</v>
      </c>
      <c r="V45" s="28">
        <f t="shared" si="17"/>
        <v>0</v>
      </c>
      <c r="W45" s="28">
        <f t="shared" si="17"/>
        <v>0</v>
      </c>
      <c r="X45" s="29">
        <f t="shared" si="17"/>
        <v>0</v>
      </c>
      <c r="Y45" s="16">
        <f>+(X45*O37)+(SUM(Q45:W45)*(365-O37)/7)</f>
        <v>0</v>
      </c>
      <c r="Z45" s="43"/>
    </row>
    <row r="46" spans="2:26" x14ac:dyDescent="0.2">
      <c r="B46" s="41"/>
      <c r="C46" s="42"/>
      <c r="D46" s="42"/>
      <c r="E46" s="42"/>
      <c r="F46" s="42"/>
      <c r="G46" s="42"/>
      <c r="H46" s="42"/>
      <c r="I46" s="42"/>
      <c r="J46" s="42"/>
      <c r="K46" s="42"/>
      <c r="L46" s="42"/>
      <c r="M46" s="42"/>
      <c r="N46" s="42"/>
      <c r="O46" s="42"/>
      <c r="P46" s="42"/>
      <c r="Q46" s="42"/>
      <c r="R46" s="42"/>
      <c r="S46" s="42"/>
      <c r="T46" s="42"/>
      <c r="U46" s="42"/>
      <c r="V46" s="42"/>
      <c r="W46" s="42"/>
      <c r="X46" s="42"/>
      <c r="Y46" s="42"/>
      <c r="Z46" s="43"/>
    </row>
    <row r="47" spans="2:26" ht="15.75" x14ac:dyDescent="0.25">
      <c r="B47" s="41"/>
      <c r="C47" s="44" t="s">
        <v>38</v>
      </c>
      <c r="D47" s="42"/>
      <c r="E47" s="42"/>
      <c r="F47" s="42"/>
      <c r="G47" s="42"/>
      <c r="H47" s="42"/>
      <c r="I47" s="42"/>
      <c r="J47" s="42"/>
      <c r="K47" s="42"/>
      <c r="L47" s="42"/>
      <c r="M47" s="42"/>
      <c r="N47" s="42"/>
      <c r="O47" s="44" t="s">
        <v>40</v>
      </c>
      <c r="P47" s="42"/>
      <c r="Q47" s="42"/>
      <c r="R47" s="42"/>
      <c r="S47" s="42"/>
      <c r="T47" s="42"/>
      <c r="U47" s="42"/>
      <c r="V47" s="42"/>
      <c r="W47" s="42"/>
      <c r="X47" s="42"/>
      <c r="Y47" s="42"/>
      <c r="Z47" s="43"/>
    </row>
    <row r="48" spans="2:26" ht="15.75" x14ac:dyDescent="0.25">
      <c r="B48" s="41"/>
      <c r="C48" s="44"/>
      <c r="D48" s="42"/>
      <c r="E48" s="42"/>
      <c r="F48" s="42"/>
      <c r="G48" s="42"/>
      <c r="H48" s="42"/>
      <c r="I48" s="42"/>
      <c r="J48" s="42"/>
      <c r="K48" s="42"/>
      <c r="L48" s="42"/>
      <c r="M48" s="42"/>
      <c r="N48" s="42"/>
      <c r="O48" s="42"/>
      <c r="P48" s="42"/>
      <c r="Q48" s="42"/>
      <c r="R48" s="42"/>
      <c r="S48" s="42"/>
      <c r="T48" s="42"/>
      <c r="U48" s="42"/>
      <c r="V48" s="42"/>
      <c r="W48" s="42"/>
      <c r="X48" s="42"/>
      <c r="Y48" s="42"/>
      <c r="Z48" s="43"/>
    </row>
    <row r="49" spans="2:26" ht="14.25" x14ac:dyDescent="0.25">
      <c r="B49" s="41"/>
      <c r="C49" s="32">
        <v>0</v>
      </c>
      <c r="D49" s="30" t="s">
        <v>36</v>
      </c>
      <c r="E49" s="42"/>
      <c r="F49" s="42"/>
      <c r="G49" s="31"/>
      <c r="H49" s="42"/>
      <c r="I49" s="42"/>
      <c r="J49" s="42"/>
      <c r="K49" s="42"/>
      <c r="L49" s="42"/>
      <c r="M49" s="42"/>
      <c r="N49" s="42"/>
      <c r="O49" s="32">
        <v>0</v>
      </c>
      <c r="P49" s="30" t="s">
        <v>36</v>
      </c>
      <c r="Q49" s="42"/>
      <c r="R49" s="42"/>
      <c r="S49" s="31"/>
      <c r="T49" s="42"/>
      <c r="U49" s="42"/>
      <c r="V49" s="42"/>
      <c r="W49" s="42"/>
      <c r="X49" s="42"/>
      <c r="Y49" s="42"/>
      <c r="Z49" s="43"/>
    </row>
    <row r="50" spans="2:26" ht="15" thickBot="1" x14ac:dyDescent="0.3">
      <c r="B50" s="41"/>
      <c r="C50" s="33">
        <v>52</v>
      </c>
      <c r="D50" s="31" t="s">
        <v>31</v>
      </c>
      <c r="E50" s="42"/>
      <c r="F50" s="42"/>
      <c r="G50" s="42"/>
      <c r="H50" s="42"/>
      <c r="I50" s="42"/>
      <c r="J50" s="42"/>
      <c r="K50" s="42"/>
      <c r="L50" s="42"/>
      <c r="M50" s="42"/>
      <c r="N50" s="42"/>
      <c r="O50" s="33">
        <v>52</v>
      </c>
      <c r="P50" s="31" t="s">
        <v>31</v>
      </c>
      <c r="Q50" s="42"/>
      <c r="R50" s="42"/>
      <c r="S50" s="42"/>
      <c r="T50" s="42"/>
      <c r="U50" s="42"/>
      <c r="V50" s="42"/>
      <c r="W50" s="42"/>
      <c r="X50" s="42"/>
      <c r="Y50" s="42"/>
      <c r="Z50" s="43"/>
    </row>
    <row r="51" spans="2:26" ht="15" thickBot="1" x14ac:dyDescent="0.3">
      <c r="B51" s="41"/>
      <c r="C51" s="7" t="s">
        <v>33</v>
      </c>
      <c r="D51" s="8"/>
      <c r="E51" s="23" t="s">
        <v>2</v>
      </c>
      <c r="F51" s="23" t="s">
        <v>3</v>
      </c>
      <c r="G51" s="23" t="s">
        <v>4</v>
      </c>
      <c r="H51" s="23" t="s">
        <v>5</v>
      </c>
      <c r="I51" s="23" t="s">
        <v>6</v>
      </c>
      <c r="J51" s="23" t="s">
        <v>7</v>
      </c>
      <c r="K51" s="23" t="s">
        <v>8</v>
      </c>
      <c r="L51" s="24" t="s">
        <v>9</v>
      </c>
      <c r="M51" s="1" t="s">
        <v>1</v>
      </c>
      <c r="N51" s="42"/>
      <c r="O51" s="7" t="s">
        <v>33</v>
      </c>
      <c r="P51" s="8"/>
      <c r="Q51" s="23" t="s">
        <v>2</v>
      </c>
      <c r="R51" s="23" t="s">
        <v>3</v>
      </c>
      <c r="S51" s="23" t="s">
        <v>4</v>
      </c>
      <c r="T51" s="23" t="s">
        <v>5</v>
      </c>
      <c r="U51" s="23" t="s">
        <v>6</v>
      </c>
      <c r="V51" s="23" t="s">
        <v>7</v>
      </c>
      <c r="W51" s="23" t="s">
        <v>8</v>
      </c>
      <c r="X51" s="24" t="s">
        <v>9</v>
      </c>
      <c r="Y51" s="1" t="s">
        <v>1</v>
      </c>
      <c r="Z51" s="43"/>
    </row>
    <row r="52" spans="2:26" ht="14.25" x14ac:dyDescent="0.25">
      <c r="B52" s="41"/>
      <c r="C52" s="3" t="s">
        <v>10</v>
      </c>
      <c r="D52" s="21"/>
      <c r="E52" s="25"/>
      <c r="F52" s="25"/>
      <c r="G52" s="25"/>
      <c r="H52" s="25"/>
      <c r="I52" s="25"/>
      <c r="J52" s="25"/>
      <c r="K52" s="25"/>
      <c r="L52" s="25"/>
      <c r="M52" s="2" t="s">
        <v>35</v>
      </c>
      <c r="N52" s="42"/>
      <c r="O52" s="3" t="s">
        <v>10</v>
      </c>
      <c r="P52" s="21"/>
      <c r="Q52" s="25"/>
      <c r="R52" s="25"/>
      <c r="S52" s="25"/>
      <c r="T52" s="25"/>
      <c r="U52" s="25"/>
      <c r="V52" s="25"/>
      <c r="W52" s="25"/>
      <c r="X52" s="25"/>
      <c r="Y52" s="2" t="s">
        <v>35</v>
      </c>
      <c r="Z52" s="43"/>
    </row>
    <row r="53" spans="2:26" ht="14.25" x14ac:dyDescent="0.25">
      <c r="B53" s="41"/>
      <c r="C53" s="3" t="s">
        <v>11</v>
      </c>
      <c r="D53" s="21"/>
      <c r="E53" s="25"/>
      <c r="F53" s="25"/>
      <c r="G53" s="25"/>
      <c r="H53" s="25"/>
      <c r="I53" s="25"/>
      <c r="J53" s="25"/>
      <c r="K53" s="25"/>
      <c r="L53" s="25"/>
      <c r="M53" s="4"/>
      <c r="N53" s="42"/>
      <c r="O53" s="3" t="s">
        <v>11</v>
      </c>
      <c r="P53" s="21"/>
      <c r="Q53" s="25"/>
      <c r="R53" s="25"/>
      <c r="S53" s="25"/>
      <c r="T53" s="25"/>
      <c r="U53" s="25"/>
      <c r="V53" s="25"/>
      <c r="W53" s="25"/>
      <c r="X53" s="25"/>
      <c r="Y53" s="4"/>
      <c r="Z53" s="43"/>
    </row>
    <row r="54" spans="2:26" ht="14.25" hidden="1" x14ac:dyDescent="0.25">
      <c r="B54" s="41"/>
      <c r="C54" s="5" t="s">
        <v>10</v>
      </c>
      <c r="D54" s="22"/>
      <c r="E54" s="26">
        <f t="shared" ref="E54:L55" si="18">HOUR(E52)+MINUTE(E52)/60</f>
        <v>0</v>
      </c>
      <c r="F54" s="26">
        <f t="shared" si="18"/>
        <v>0</v>
      </c>
      <c r="G54" s="26">
        <f t="shared" si="18"/>
        <v>0</v>
      </c>
      <c r="H54" s="26">
        <f t="shared" si="18"/>
        <v>0</v>
      </c>
      <c r="I54" s="26">
        <f t="shared" si="18"/>
        <v>0</v>
      </c>
      <c r="J54" s="26">
        <f t="shared" si="18"/>
        <v>0</v>
      </c>
      <c r="K54" s="26">
        <f t="shared" si="18"/>
        <v>0</v>
      </c>
      <c r="L54" s="27">
        <f t="shared" si="18"/>
        <v>0</v>
      </c>
      <c r="M54" s="15"/>
      <c r="N54" s="42"/>
      <c r="O54" s="5" t="s">
        <v>10</v>
      </c>
      <c r="P54" s="22"/>
      <c r="Q54" s="26">
        <f t="shared" ref="Q54:X55" si="19">HOUR(Q52)+MINUTE(Q52)/60</f>
        <v>0</v>
      </c>
      <c r="R54" s="26">
        <f t="shared" si="19"/>
        <v>0</v>
      </c>
      <c r="S54" s="26">
        <f t="shared" si="19"/>
        <v>0</v>
      </c>
      <c r="T54" s="26">
        <f t="shared" si="19"/>
        <v>0</v>
      </c>
      <c r="U54" s="26">
        <f t="shared" si="19"/>
        <v>0</v>
      </c>
      <c r="V54" s="26">
        <f t="shared" si="19"/>
        <v>0</v>
      </c>
      <c r="W54" s="26">
        <f t="shared" si="19"/>
        <v>0</v>
      </c>
      <c r="X54" s="27">
        <f t="shared" si="19"/>
        <v>0</v>
      </c>
      <c r="Y54" s="15"/>
      <c r="Z54" s="43"/>
    </row>
    <row r="55" spans="2:26" ht="14.25" hidden="1" x14ac:dyDescent="0.25">
      <c r="B55" s="41"/>
      <c r="C55" s="5" t="s">
        <v>11</v>
      </c>
      <c r="D55" s="22"/>
      <c r="E55" s="26">
        <f t="shared" si="18"/>
        <v>0</v>
      </c>
      <c r="F55" s="26">
        <f t="shared" si="18"/>
        <v>0</v>
      </c>
      <c r="G55" s="26">
        <f t="shared" si="18"/>
        <v>0</v>
      </c>
      <c r="H55" s="26">
        <f t="shared" si="18"/>
        <v>0</v>
      </c>
      <c r="I55" s="26">
        <f t="shared" si="18"/>
        <v>0</v>
      </c>
      <c r="J55" s="26">
        <f t="shared" si="18"/>
        <v>0</v>
      </c>
      <c r="K55" s="26">
        <f t="shared" si="18"/>
        <v>0</v>
      </c>
      <c r="L55" s="27">
        <f t="shared" si="18"/>
        <v>0</v>
      </c>
      <c r="M55" s="15"/>
      <c r="N55" s="42"/>
      <c r="O55" s="5" t="s">
        <v>11</v>
      </c>
      <c r="P55" s="22"/>
      <c r="Q55" s="26">
        <f t="shared" si="19"/>
        <v>0</v>
      </c>
      <c r="R55" s="26">
        <f t="shared" si="19"/>
        <v>0</v>
      </c>
      <c r="S55" s="26">
        <f t="shared" si="19"/>
        <v>0</v>
      </c>
      <c r="T55" s="26">
        <f t="shared" si="19"/>
        <v>0</v>
      </c>
      <c r="U55" s="26">
        <f t="shared" si="19"/>
        <v>0</v>
      </c>
      <c r="V55" s="26">
        <f t="shared" si="19"/>
        <v>0</v>
      </c>
      <c r="W55" s="26">
        <f t="shared" si="19"/>
        <v>0</v>
      </c>
      <c r="X55" s="27">
        <f t="shared" si="19"/>
        <v>0</v>
      </c>
      <c r="Y55" s="15"/>
      <c r="Z55" s="43"/>
    </row>
    <row r="56" spans="2:26" ht="14.25" hidden="1" x14ac:dyDescent="0.25">
      <c r="B56" s="41"/>
      <c r="C56" s="5" t="s">
        <v>12</v>
      </c>
      <c r="D56" s="22"/>
      <c r="E56" s="26">
        <f t="shared" ref="E56:L56" si="20">+E55-E54</f>
        <v>0</v>
      </c>
      <c r="F56" s="26">
        <f t="shared" si="20"/>
        <v>0</v>
      </c>
      <c r="G56" s="26">
        <f t="shared" si="20"/>
        <v>0</v>
      </c>
      <c r="H56" s="26">
        <f t="shared" si="20"/>
        <v>0</v>
      </c>
      <c r="I56" s="26">
        <f t="shared" si="20"/>
        <v>0</v>
      </c>
      <c r="J56" s="26">
        <f t="shared" si="20"/>
        <v>0</v>
      </c>
      <c r="K56" s="26">
        <f t="shared" si="20"/>
        <v>0</v>
      </c>
      <c r="L56" s="27">
        <f t="shared" si="20"/>
        <v>0</v>
      </c>
      <c r="M56" s="15"/>
      <c r="N56" s="42"/>
      <c r="O56" s="5" t="s">
        <v>12</v>
      </c>
      <c r="P56" s="22"/>
      <c r="Q56" s="26">
        <f t="shared" ref="Q56:X56" si="21">+Q55-Q54</f>
        <v>0</v>
      </c>
      <c r="R56" s="26">
        <f t="shared" si="21"/>
        <v>0</v>
      </c>
      <c r="S56" s="26">
        <f t="shared" si="21"/>
        <v>0</v>
      </c>
      <c r="T56" s="26">
        <f t="shared" si="21"/>
        <v>0</v>
      </c>
      <c r="U56" s="26">
        <f t="shared" si="21"/>
        <v>0</v>
      </c>
      <c r="V56" s="26">
        <f t="shared" si="21"/>
        <v>0</v>
      </c>
      <c r="W56" s="26">
        <f t="shared" si="21"/>
        <v>0</v>
      </c>
      <c r="X56" s="27">
        <f t="shared" si="21"/>
        <v>0</v>
      </c>
      <c r="Y56" s="15"/>
      <c r="Z56" s="43"/>
    </row>
    <row r="57" spans="2:26" ht="18" thickBot="1" x14ac:dyDescent="0.35">
      <c r="B57" s="41"/>
      <c r="C57" s="17" t="s">
        <v>32</v>
      </c>
      <c r="D57" s="18"/>
      <c r="E57" s="28">
        <f t="shared" ref="E57:L57" si="22">IF(+E56&lt;0,E56+24,E56)</f>
        <v>0</v>
      </c>
      <c r="F57" s="28">
        <f t="shared" si="22"/>
        <v>0</v>
      </c>
      <c r="G57" s="28">
        <f t="shared" si="22"/>
        <v>0</v>
      </c>
      <c r="H57" s="28">
        <f t="shared" si="22"/>
        <v>0</v>
      </c>
      <c r="I57" s="28">
        <f t="shared" si="22"/>
        <v>0</v>
      </c>
      <c r="J57" s="28">
        <f t="shared" si="22"/>
        <v>0</v>
      </c>
      <c r="K57" s="28">
        <f t="shared" si="22"/>
        <v>0</v>
      </c>
      <c r="L57" s="29">
        <f t="shared" si="22"/>
        <v>0</v>
      </c>
      <c r="M57" s="16">
        <f>+(L57*C49)+(SUM(E57:K57)*(365-C49)/7)</f>
        <v>0</v>
      </c>
      <c r="N57" s="42"/>
      <c r="O57" s="17" t="s">
        <v>32</v>
      </c>
      <c r="P57" s="18"/>
      <c r="Q57" s="28">
        <f t="shared" ref="Q57:X57" si="23">IF(+Q56&lt;0,Q56+24,Q56)</f>
        <v>0</v>
      </c>
      <c r="R57" s="28">
        <f t="shared" si="23"/>
        <v>0</v>
      </c>
      <c r="S57" s="28">
        <f t="shared" si="23"/>
        <v>0</v>
      </c>
      <c r="T57" s="28">
        <f t="shared" si="23"/>
        <v>0</v>
      </c>
      <c r="U57" s="28">
        <f t="shared" si="23"/>
        <v>0</v>
      </c>
      <c r="V57" s="28">
        <f t="shared" si="23"/>
        <v>0</v>
      </c>
      <c r="W57" s="28">
        <f t="shared" si="23"/>
        <v>0</v>
      </c>
      <c r="X57" s="29">
        <f t="shared" si="23"/>
        <v>0</v>
      </c>
      <c r="Y57" s="16">
        <f>+(X57*O49)+(SUM(Q57:W57)*(365-O49)/7)</f>
        <v>0</v>
      </c>
      <c r="Z57" s="43"/>
    </row>
    <row r="58" spans="2:26" ht="9" customHeight="1" thickBot="1" x14ac:dyDescent="0.25">
      <c r="B58" s="45"/>
      <c r="C58" s="46"/>
      <c r="D58" s="46"/>
      <c r="E58" s="46"/>
      <c r="F58" s="46"/>
      <c r="G58" s="46"/>
      <c r="H58" s="46"/>
      <c r="I58" s="46"/>
      <c r="J58" s="46"/>
      <c r="K58" s="46"/>
      <c r="L58" s="46"/>
      <c r="M58" s="46"/>
      <c r="N58" s="46"/>
      <c r="O58" s="46"/>
      <c r="P58" s="46"/>
      <c r="Q58" s="46"/>
      <c r="R58" s="46"/>
      <c r="S58" s="46"/>
      <c r="T58" s="46"/>
      <c r="U58" s="46"/>
      <c r="V58" s="46"/>
      <c r="W58" s="46"/>
      <c r="X58" s="46"/>
      <c r="Y58" s="46"/>
      <c r="Z58" s="47"/>
    </row>
    <row r="60" spans="2:26" ht="16.5" thickBot="1" x14ac:dyDescent="0.3">
      <c r="B60" s="34" t="s">
        <v>44</v>
      </c>
      <c r="E60" s="120">
        <f>'Annual Operating Hours'!C27</f>
        <v>0</v>
      </c>
      <c r="F60" s="121"/>
      <c r="G60" s="121"/>
      <c r="H60" s="121"/>
      <c r="I60" s="121"/>
      <c r="J60" s="122"/>
    </row>
    <row r="61" spans="2:26" ht="15.75" x14ac:dyDescent="0.25">
      <c r="B61" s="36"/>
      <c r="C61" s="37" t="s">
        <v>37</v>
      </c>
      <c r="D61" s="38"/>
      <c r="E61" s="38"/>
      <c r="F61" s="38"/>
      <c r="G61" s="38"/>
      <c r="H61" s="38"/>
      <c r="I61" s="39"/>
      <c r="J61" s="38"/>
      <c r="K61" s="38"/>
      <c r="L61" s="38"/>
      <c r="M61" s="38"/>
      <c r="N61" s="38"/>
      <c r="O61" s="37" t="s">
        <v>39</v>
      </c>
      <c r="P61" s="38"/>
      <c r="Q61" s="38"/>
      <c r="R61" s="38"/>
      <c r="S61" s="38"/>
      <c r="T61" s="38"/>
      <c r="U61" s="38"/>
      <c r="V61" s="38"/>
      <c r="W61" s="38"/>
      <c r="X61" s="38"/>
      <c r="Y61" s="38"/>
      <c r="Z61" s="40"/>
    </row>
    <row r="62" spans="2:26" x14ac:dyDescent="0.2">
      <c r="B62" s="41"/>
      <c r="C62" s="42"/>
      <c r="D62" s="42"/>
      <c r="E62" s="42"/>
      <c r="F62" s="42"/>
      <c r="G62" s="42"/>
      <c r="H62" s="42"/>
      <c r="I62" s="42"/>
      <c r="J62" s="42"/>
      <c r="K62" s="42"/>
      <c r="L62" s="42"/>
      <c r="M62" s="42"/>
      <c r="N62" s="42"/>
      <c r="O62" s="42"/>
      <c r="P62" s="42"/>
      <c r="Q62" s="42"/>
      <c r="R62" s="42"/>
      <c r="S62" s="42"/>
      <c r="T62" s="42"/>
      <c r="U62" s="42"/>
      <c r="V62" s="42"/>
      <c r="W62" s="42"/>
      <c r="X62" s="42"/>
      <c r="Y62" s="42"/>
      <c r="Z62" s="43"/>
    </row>
    <row r="63" spans="2:26" ht="14.25" x14ac:dyDescent="0.25">
      <c r="B63" s="41"/>
      <c r="C63" s="32">
        <v>0</v>
      </c>
      <c r="D63" s="30" t="s">
        <v>36</v>
      </c>
      <c r="E63" s="42"/>
      <c r="F63" s="42"/>
      <c r="G63" s="31"/>
      <c r="H63" s="42"/>
      <c r="I63" s="42"/>
      <c r="J63" s="42"/>
      <c r="K63" s="42"/>
      <c r="L63" s="42"/>
      <c r="M63" s="42"/>
      <c r="N63" s="42"/>
      <c r="O63" s="32">
        <v>0</v>
      </c>
      <c r="P63" s="30" t="s">
        <v>36</v>
      </c>
      <c r="Q63" s="42"/>
      <c r="R63" s="42"/>
      <c r="S63" s="31"/>
      <c r="T63" s="42"/>
      <c r="U63" s="42"/>
      <c r="V63" s="42"/>
      <c r="W63" s="42"/>
      <c r="X63" s="42"/>
      <c r="Y63" s="42"/>
      <c r="Z63" s="43"/>
    </row>
    <row r="64" spans="2:26" ht="15" thickBot="1" x14ac:dyDescent="0.3">
      <c r="B64" s="41"/>
      <c r="C64" s="33">
        <v>52</v>
      </c>
      <c r="D64" s="31" t="s">
        <v>31</v>
      </c>
      <c r="E64" s="42"/>
      <c r="F64" s="42"/>
      <c r="G64" s="42"/>
      <c r="H64" s="42"/>
      <c r="I64" s="42"/>
      <c r="J64" s="42"/>
      <c r="K64" s="42"/>
      <c r="L64" s="42"/>
      <c r="M64" s="42"/>
      <c r="N64" s="42"/>
      <c r="O64" s="33">
        <v>52</v>
      </c>
      <c r="P64" s="31" t="s">
        <v>31</v>
      </c>
      <c r="Q64" s="42"/>
      <c r="R64" s="42"/>
      <c r="S64" s="42"/>
      <c r="T64" s="42"/>
      <c r="U64" s="42"/>
      <c r="V64" s="42"/>
      <c r="W64" s="42"/>
      <c r="X64" s="42"/>
      <c r="Y64" s="42"/>
      <c r="Z64" s="43"/>
    </row>
    <row r="65" spans="2:30" ht="15" thickBot="1" x14ac:dyDescent="0.3">
      <c r="B65" s="41"/>
      <c r="C65" s="7" t="s">
        <v>33</v>
      </c>
      <c r="D65" s="8"/>
      <c r="E65" s="23" t="s">
        <v>2</v>
      </c>
      <c r="F65" s="23" t="s">
        <v>3</v>
      </c>
      <c r="G65" s="23" t="s">
        <v>4</v>
      </c>
      <c r="H65" s="23" t="s">
        <v>5</v>
      </c>
      <c r="I65" s="23" t="s">
        <v>6</v>
      </c>
      <c r="J65" s="23" t="s">
        <v>7</v>
      </c>
      <c r="K65" s="23" t="s">
        <v>8</v>
      </c>
      <c r="L65" s="24" t="s">
        <v>9</v>
      </c>
      <c r="M65" s="1" t="s">
        <v>1</v>
      </c>
      <c r="N65" s="42"/>
      <c r="O65" s="7" t="s">
        <v>33</v>
      </c>
      <c r="P65" s="8"/>
      <c r="Q65" s="23" t="s">
        <v>2</v>
      </c>
      <c r="R65" s="23" t="s">
        <v>3</v>
      </c>
      <c r="S65" s="23" t="s">
        <v>4</v>
      </c>
      <c r="T65" s="23" t="s">
        <v>5</v>
      </c>
      <c r="U65" s="23" t="s">
        <v>6</v>
      </c>
      <c r="V65" s="23" t="s">
        <v>7</v>
      </c>
      <c r="W65" s="23" t="s">
        <v>8</v>
      </c>
      <c r="X65" s="24" t="s">
        <v>9</v>
      </c>
      <c r="Y65" s="1" t="s">
        <v>1</v>
      </c>
      <c r="Z65" s="43"/>
    </row>
    <row r="66" spans="2:30" ht="14.25" x14ac:dyDescent="0.25">
      <c r="B66" s="41"/>
      <c r="C66" s="3" t="s">
        <v>10</v>
      </c>
      <c r="D66" s="21"/>
      <c r="E66" s="25"/>
      <c r="F66" s="25"/>
      <c r="G66" s="25"/>
      <c r="H66" s="25"/>
      <c r="I66" s="25"/>
      <c r="J66" s="25"/>
      <c r="K66" s="25"/>
      <c r="L66" s="25"/>
      <c r="M66" s="2" t="s">
        <v>35</v>
      </c>
      <c r="N66" s="42"/>
      <c r="O66" s="3" t="s">
        <v>10</v>
      </c>
      <c r="P66" s="21"/>
      <c r="Q66" s="25"/>
      <c r="R66" s="25"/>
      <c r="S66" s="25"/>
      <c r="T66" s="25"/>
      <c r="U66" s="25"/>
      <c r="V66" s="25"/>
      <c r="W66" s="25"/>
      <c r="X66" s="25"/>
      <c r="Y66" s="2" t="s">
        <v>35</v>
      </c>
      <c r="Z66" s="43"/>
    </row>
    <row r="67" spans="2:30" ht="14.25" x14ac:dyDescent="0.25">
      <c r="B67" s="41"/>
      <c r="C67" s="3" t="s">
        <v>11</v>
      </c>
      <c r="D67" s="21"/>
      <c r="E67" s="25"/>
      <c r="F67" s="25"/>
      <c r="G67" s="25"/>
      <c r="H67" s="25"/>
      <c r="I67" s="25"/>
      <c r="J67" s="25"/>
      <c r="K67" s="25"/>
      <c r="L67" s="25"/>
      <c r="M67" s="4"/>
      <c r="N67" s="42"/>
      <c r="O67" s="3" t="s">
        <v>11</v>
      </c>
      <c r="P67" s="21"/>
      <c r="Q67" s="25"/>
      <c r="R67" s="25"/>
      <c r="S67" s="25"/>
      <c r="T67" s="25"/>
      <c r="U67" s="25"/>
      <c r="V67" s="25"/>
      <c r="W67" s="25"/>
      <c r="X67" s="25"/>
      <c r="Y67" s="4"/>
      <c r="Z67" s="43"/>
    </row>
    <row r="68" spans="2:30" ht="14.25" hidden="1" x14ac:dyDescent="0.25">
      <c r="B68" s="41"/>
      <c r="C68" s="5" t="s">
        <v>10</v>
      </c>
      <c r="D68" s="22"/>
      <c r="E68" s="26">
        <f t="shared" ref="E68:L69" si="24">HOUR(E66)+MINUTE(E66)/60</f>
        <v>0</v>
      </c>
      <c r="F68" s="26">
        <f t="shared" si="24"/>
        <v>0</v>
      </c>
      <c r="G68" s="26">
        <f t="shared" si="24"/>
        <v>0</v>
      </c>
      <c r="H68" s="26">
        <f t="shared" si="24"/>
        <v>0</v>
      </c>
      <c r="I68" s="26">
        <f t="shared" si="24"/>
        <v>0</v>
      </c>
      <c r="J68" s="26">
        <f t="shared" si="24"/>
        <v>0</v>
      </c>
      <c r="K68" s="26">
        <f t="shared" si="24"/>
        <v>0</v>
      </c>
      <c r="L68" s="27">
        <f t="shared" si="24"/>
        <v>0</v>
      </c>
      <c r="M68" s="15"/>
      <c r="N68" s="42"/>
      <c r="O68" s="5" t="s">
        <v>10</v>
      </c>
      <c r="P68" s="22"/>
      <c r="Q68" s="26">
        <f t="shared" ref="Q68:X69" si="25">HOUR(Q66)+MINUTE(Q66)/60</f>
        <v>0</v>
      </c>
      <c r="R68" s="26">
        <f t="shared" si="25"/>
        <v>0</v>
      </c>
      <c r="S68" s="26">
        <f t="shared" si="25"/>
        <v>0</v>
      </c>
      <c r="T68" s="26">
        <f t="shared" si="25"/>
        <v>0</v>
      </c>
      <c r="U68" s="26">
        <f t="shared" si="25"/>
        <v>0</v>
      </c>
      <c r="V68" s="26">
        <f t="shared" si="25"/>
        <v>0</v>
      </c>
      <c r="W68" s="26">
        <f t="shared" si="25"/>
        <v>0</v>
      </c>
      <c r="X68" s="27">
        <f t="shared" si="25"/>
        <v>0</v>
      </c>
      <c r="Y68" s="15"/>
      <c r="Z68" s="43"/>
    </row>
    <row r="69" spans="2:30" ht="14.25" hidden="1" x14ac:dyDescent="0.25">
      <c r="B69" s="41"/>
      <c r="C69" s="5" t="s">
        <v>11</v>
      </c>
      <c r="D69" s="22"/>
      <c r="E69" s="26">
        <f t="shared" si="24"/>
        <v>0</v>
      </c>
      <c r="F69" s="26">
        <f t="shared" si="24"/>
        <v>0</v>
      </c>
      <c r="G69" s="26">
        <f t="shared" si="24"/>
        <v>0</v>
      </c>
      <c r="H69" s="26">
        <f t="shared" si="24"/>
        <v>0</v>
      </c>
      <c r="I69" s="26">
        <f t="shared" si="24"/>
        <v>0</v>
      </c>
      <c r="J69" s="26">
        <f t="shared" si="24"/>
        <v>0</v>
      </c>
      <c r="K69" s="26">
        <f t="shared" si="24"/>
        <v>0</v>
      </c>
      <c r="L69" s="27">
        <f t="shared" si="24"/>
        <v>0</v>
      </c>
      <c r="M69" s="15"/>
      <c r="N69" s="42"/>
      <c r="O69" s="5" t="s">
        <v>11</v>
      </c>
      <c r="P69" s="22"/>
      <c r="Q69" s="26">
        <f t="shared" si="25"/>
        <v>0</v>
      </c>
      <c r="R69" s="26">
        <f t="shared" si="25"/>
        <v>0</v>
      </c>
      <c r="S69" s="26">
        <f t="shared" si="25"/>
        <v>0</v>
      </c>
      <c r="T69" s="26">
        <f t="shared" si="25"/>
        <v>0</v>
      </c>
      <c r="U69" s="26">
        <f t="shared" si="25"/>
        <v>0</v>
      </c>
      <c r="V69" s="26">
        <f t="shared" si="25"/>
        <v>0</v>
      </c>
      <c r="W69" s="26">
        <f t="shared" si="25"/>
        <v>0</v>
      </c>
      <c r="X69" s="27">
        <f t="shared" si="25"/>
        <v>0</v>
      </c>
      <c r="Y69" s="15"/>
      <c r="Z69" s="43"/>
    </row>
    <row r="70" spans="2:30" ht="14.25" hidden="1" x14ac:dyDescent="0.25">
      <c r="B70" s="41"/>
      <c r="C70" s="5" t="s">
        <v>12</v>
      </c>
      <c r="D70" s="22"/>
      <c r="E70" s="26">
        <f t="shared" ref="E70:L70" si="26">+E69-E68</f>
        <v>0</v>
      </c>
      <c r="F70" s="26">
        <f t="shared" si="26"/>
        <v>0</v>
      </c>
      <c r="G70" s="26">
        <f t="shared" si="26"/>
        <v>0</v>
      </c>
      <c r="H70" s="26">
        <f t="shared" si="26"/>
        <v>0</v>
      </c>
      <c r="I70" s="26">
        <f t="shared" si="26"/>
        <v>0</v>
      </c>
      <c r="J70" s="26">
        <f t="shared" si="26"/>
        <v>0</v>
      </c>
      <c r="K70" s="26">
        <f t="shared" si="26"/>
        <v>0</v>
      </c>
      <c r="L70" s="27">
        <f t="shared" si="26"/>
        <v>0</v>
      </c>
      <c r="M70" s="15"/>
      <c r="N70" s="42"/>
      <c r="O70" s="5" t="s">
        <v>12</v>
      </c>
      <c r="P70" s="22"/>
      <c r="Q70" s="26">
        <f t="shared" ref="Q70:X70" si="27">+Q69-Q68</f>
        <v>0</v>
      </c>
      <c r="R70" s="26">
        <f t="shared" si="27"/>
        <v>0</v>
      </c>
      <c r="S70" s="26">
        <f t="shared" si="27"/>
        <v>0</v>
      </c>
      <c r="T70" s="26">
        <f t="shared" si="27"/>
        <v>0</v>
      </c>
      <c r="U70" s="26">
        <f t="shared" si="27"/>
        <v>0</v>
      </c>
      <c r="V70" s="26">
        <f t="shared" si="27"/>
        <v>0</v>
      </c>
      <c r="W70" s="26">
        <f t="shared" si="27"/>
        <v>0</v>
      </c>
      <c r="X70" s="27">
        <f t="shared" si="27"/>
        <v>0</v>
      </c>
      <c r="Y70" s="15"/>
      <c r="Z70" s="43"/>
    </row>
    <row r="71" spans="2:30" ht="18" thickBot="1" x14ac:dyDescent="0.35">
      <c r="B71" s="41"/>
      <c r="C71" s="17" t="s">
        <v>32</v>
      </c>
      <c r="D71" s="18"/>
      <c r="E71" s="28">
        <f t="shared" ref="E71:L71" si="28">IF(+E70&lt;0,E70+24,E70)</f>
        <v>0</v>
      </c>
      <c r="F71" s="28">
        <f t="shared" si="28"/>
        <v>0</v>
      </c>
      <c r="G71" s="28">
        <f t="shared" si="28"/>
        <v>0</v>
      </c>
      <c r="H71" s="28">
        <f t="shared" si="28"/>
        <v>0</v>
      </c>
      <c r="I71" s="28">
        <f t="shared" si="28"/>
        <v>0</v>
      </c>
      <c r="J71" s="28">
        <f t="shared" si="28"/>
        <v>0</v>
      </c>
      <c r="K71" s="28">
        <f t="shared" si="28"/>
        <v>0</v>
      </c>
      <c r="L71" s="29">
        <f t="shared" si="28"/>
        <v>0</v>
      </c>
      <c r="M71" s="16">
        <f>+(L71*C63)+(SUM(E71:K71)*(365-C63)/7)</f>
        <v>0</v>
      </c>
      <c r="N71" s="42"/>
      <c r="O71" s="17" t="s">
        <v>32</v>
      </c>
      <c r="P71" s="18"/>
      <c r="Q71" s="28">
        <f t="shared" ref="Q71:X71" si="29">IF(+Q70&lt;0,Q70+24,Q70)</f>
        <v>0</v>
      </c>
      <c r="R71" s="28">
        <f t="shared" si="29"/>
        <v>0</v>
      </c>
      <c r="S71" s="28">
        <f t="shared" si="29"/>
        <v>0</v>
      </c>
      <c r="T71" s="28">
        <f t="shared" si="29"/>
        <v>0</v>
      </c>
      <c r="U71" s="28">
        <f t="shared" si="29"/>
        <v>0</v>
      </c>
      <c r="V71" s="28">
        <f t="shared" si="29"/>
        <v>0</v>
      </c>
      <c r="W71" s="28">
        <f t="shared" si="29"/>
        <v>0</v>
      </c>
      <c r="X71" s="29">
        <f t="shared" si="29"/>
        <v>0</v>
      </c>
      <c r="Y71" s="16">
        <f>+(X71*O63)+(SUM(Q71:W71)*(365-O63)/7)</f>
        <v>0</v>
      </c>
      <c r="Z71" s="43"/>
    </row>
    <row r="72" spans="2:30" x14ac:dyDescent="0.2">
      <c r="B72" s="41"/>
      <c r="C72" s="42"/>
      <c r="D72" s="42"/>
      <c r="E72" s="42"/>
      <c r="F72" s="42"/>
      <c r="G72" s="42"/>
      <c r="H72" s="42"/>
      <c r="I72" s="42"/>
      <c r="J72" s="42"/>
      <c r="K72" s="42"/>
      <c r="L72" s="42"/>
      <c r="M72" s="42"/>
      <c r="N72" s="42"/>
      <c r="O72" s="42"/>
      <c r="P72" s="42"/>
      <c r="Q72" s="42"/>
      <c r="R72" s="42"/>
      <c r="S72" s="42"/>
      <c r="T72" s="42"/>
      <c r="U72" s="42"/>
      <c r="V72" s="42"/>
      <c r="W72" s="42"/>
      <c r="X72" s="42"/>
      <c r="Y72" s="42"/>
      <c r="Z72" s="43"/>
    </row>
    <row r="73" spans="2:30" ht="15.75" x14ac:dyDescent="0.25">
      <c r="B73" s="41"/>
      <c r="C73" s="44" t="s">
        <v>38</v>
      </c>
      <c r="D73" s="42"/>
      <c r="E73" s="42"/>
      <c r="F73" s="42"/>
      <c r="G73" s="42"/>
      <c r="H73" s="42"/>
      <c r="I73" s="42"/>
      <c r="J73" s="42"/>
      <c r="K73" s="42"/>
      <c r="L73" s="42"/>
      <c r="M73" s="42"/>
      <c r="N73" s="42"/>
      <c r="O73" s="44" t="s">
        <v>40</v>
      </c>
      <c r="P73" s="42"/>
      <c r="Q73" s="42"/>
      <c r="R73" s="42"/>
      <c r="S73" s="42"/>
      <c r="T73" s="42"/>
      <c r="U73" s="42"/>
      <c r="V73" s="42"/>
      <c r="W73" s="42"/>
      <c r="X73" s="42"/>
      <c r="Y73" s="42"/>
      <c r="Z73" s="43"/>
    </row>
    <row r="74" spans="2:30" ht="15.75" x14ac:dyDescent="0.25">
      <c r="B74" s="41"/>
      <c r="C74" s="44"/>
      <c r="D74" s="42"/>
      <c r="E74" s="42"/>
      <c r="F74" s="42"/>
      <c r="G74" s="42"/>
      <c r="H74" s="42"/>
      <c r="I74" s="42"/>
      <c r="J74" s="42"/>
      <c r="K74" s="42"/>
      <c r="L74" s="42"/>
      <c r="M74" s="42"/>
      <c r="N74" s="42"/>
      <c r="O74" s="42"/>
      <c r="P74" s="42"/>
      <c r="Q74" s="42"/>
      <c r="R74" s="42"/>
      <c r="S74" s="42"/>
      <c r="T74" s="42"/>
      <c r="U74" s="42"/>
      <c r="V74" s="42"/>
      <c r="W74" s="42"/>
      <c r="X74" s="42"/>
      <c r="Y74" s="42"/>
      <c r="Z74" s="43"/>
    </row>
    <row r="75" spans="2:30" ht="14.25" x14ac:dyDescent="0.25">
      <c r="B75" s="41"/>
      <c r="C75" s="32">
        <v>0</v>
      </c>
      <c r="D75" s="30" t="s">
        <v>36</v>
      </c>
      <c r="E75" s="42"/>
      <c r="F75" s="42"/>
      <c r="G75" s="31"/>
      <c r="H75" s="42"/>
      <c r="I75" s="42"/>
      <c r="J75" s="42"/>
      <c r="K75" s="42"/>
      <c r="L75" s="42"/>
      <c r="M75" s="42"/>
      <c r="N75" s="42"/>
      <c r="O75" s="32">
        <v>0</v>
      </c>
      <c r="P75" s="30" t="s">
        <v>36</v>
      </c>
      <c r="Q75" s="42"/>
      <c r="R75" s="42"/>
      <c r="S75" s="31"/>
      <c r="T75" s="42"/>
      <c r="U75" s="42"/>
      <c r="V75" s="42"/>
      <c r="W75" s="42"/>
      <c r="X75" s="42"/>
      <c r="Y75" s="42"/>
      <c r="Z75" s="43"/>
    </row>
    <row r="76" spans="2:30" ht="15" thickBot="1" x14ac:dyDescent="0.3">
      <c r="B76" s="41"/>
      <c r="C76" s="33">
        <v>52</v>
      </c>
      <c r="D76" s="31" t="s">
        <v>31</v>
      </c>
      <c r="E76" s="42"/>
      <c r="F76" s="42"/>
      <c r="G76" s="42"/>
      <c r="H76" s="42"/>
      <c r="I76" s="42"/>
      <c r="J76" s="42"/>
      <c r="K76" s="42"/>
      <c r="L76" s="42"/>
      <c r="M76" s="42"/>
      <c r="N76" s="42"/>
      <c r="O76" s="33">
        <v>52</v>
      </c>
      <c r="P76" s="31" t="s">
        <v>31</v>
      </c>
      <c r="Q76" s="42"/>
      <c r="R76" s="42"/>
      <c r="S76" s="42"/>
      <c r="T76" s="42"/>
      <c r="U76" s="42"/>
      <c r="V76" s="42"/>
      <c r="W76" s="42"/>
      <c r="X76" s="42"/>
      <c r="Y76" s="42"/>
      <c r="Z76" s="43"/>
      <c r="AD76" s="89"/>
    </row>
    <row r="77" spans="2:30" ht="15" thickBot="1" x14ac:dyDescent="0.3">
      <c r="B77" s="41"/>
      <c r="C77" s="7" t="s">
        <v>33</v>
      </c>
      <c r="D77" s="8"/>
      <c r="E77" s="23" t="s">
        <v>2</v>
      </c>
      <c r="F77" s="23" t="s">
        <v>3</v>
      </c>
      <c r="G77" s="23" t="s">
        <v>4</v>
      </c>
      <c r="H77" s="23" t="s">
        <v>5</v>
      </c>
      <c r="I77" s="23" t="s">
        <v>6</v>
      </c>
      <c r="J77" s="23" t="s">
        <v>7</v>
      </c>
      <c r="K77" s="23" t="s">
        <v>8</v>
      </c>
      <c r="L77" s="24" t="s">
        <v>9</v>
      </c>
      <c r="M77" s="1" t="s">
        <v>1</v>
      </c>
      <c r="N77" s="42"/>
      <c r="O77" s="7" t="s">
        <v>33</v>
      </c>
      <c r="P77" s="8"/>
      <c r="Q77" s="23" t="s">
        <v>2</v>
      </c>
      <c r="R77" s="23" t="s">
        <v>3</v>
      </c>
      <c r="S77" s="23" t="s">
        <v>4</v>
      </c>
      <c r="T77" s="23" t="s">
        <v>5</v>
      </c>
      <c r="U77" s="23" t="s">
        <v>6</v>
      </c>
      <c r="V77" s="23" t="s">
        <v>7</v>
      </c>
      <c r="W77" s="23" t="s">
        <v>8</v>
      </c>
      <c r="X77" s="24" t="s">
        <v>9</v>
      </c>
      <c r="Y77" s="1" t="s">
        <v>1</v>
      </c>
      <c r="Z77" s="43"/>
    </row>
    <row r="78" spans="2:30" ht="14.25" x14ac:dyDescent="0.25">
      <c r="B78" s="41"/>
      <c r="C78" s="3" t="s">
        <v>10</v>
      </c>
      <c r="D78" s="21"/>
      <c r="E78" s="25"/>
      <c r="F78" s="25"/>
      <c r="G78" s="25"/>
      <c r="H78" s="25"/>
      <c r="I78" s="25"/>
      <c r="J78" s="25"/>
      <c r="K78" s="25"/>
      <c r="L78" s="25"/>
      <c r="M78" s="2" t="s">
        <v>35</v>
      </c>
      <c r="N78" s="42"/>
      <c r="O78" s="3" t="s">
        <v>10</v>
      </c>
      <c r="P78" s="21"/>
      <c r="Q78" s="25"/>
      <c r="R78" s="25"/>
      <c r="S78" s="25"/>
      <c r="T78" s="25"/>
      <c r="U78" s="25"/>
      <c r="V78" s="25"/>
      <c r="W78" s="25"/>
      <c r="X78" s="25"/>
      <c r="Y78" s="2" t="s">
        <v>35</v>
      </c>
      <c r="Z78" s="43"/>
    </row>
    <row r="79" spans="2:30" ht="14.25" x14ac:dyDescent="0.25">
      <c r="B79" s="41"/>
      <c r="C79" s="3" t="s">
        <v>11</v>
      </c>
      <c r="D79" s="21"/>
      <c r="E79" s="25"/>
      <c r="F79" s="25"/>
      <c r="G79" s="25"/>
      <c r="H79" s="25"/>
      <c r="I79" s="25"/>
      <c r="J79" s="25"/>
      <c r="K79" s="25"/>
      <c r="L79" s="25"/>
      <c r="M79" s="4"/>
      <c r="N79" s="42"/>
      <c r="O79" s="3" t="s">
        <v>11</v>
      </c>
      <c r="P79" s="21"/>
      <c r="Q79" s="25"/>
      <c r="R79" s="25"/>
      <c r="S79" s="25"/>
      <c r="T79" s="25"/>
      <c r="U79" s="25"/>
      <c r="V79" s="25"/>
      <c r="W79" s="25"/>
      <c r="X79" s="25"/>
      <c r="Y79" s="4"/>
      <c r="Z79" s="43"/>
    </row>
    <row r="80" spans="2:30" ht="14.25" hidden="1" x14ac:dyDescent="0.25">
      <c r="B80" s="41"/>
      <c r="C80" s="5" t="s">
        <v>10</v>
      </c>
      <c r="D80" s="22"/>
      <c r="E80" s="26">
        <f t="shared" ref="E80:L81" si="30">HOUR(E78)+MINUTE(E78)/60</f>
        <v>0</v>
      </c>
      <c r="F80" s="26">
        <f t="shared" si="30"/>
        <v>0</v>
      </c>
      <c r="G80" s="26">
        <f t="shared" si="30"/>
        <v>0</v>
      </c>
      <c r="H80" s="26">
        <f t="shared" si="30"/>
        <v>0</v>
      </c>
      <c r="I80" s="26">
        <f t="shared" si="30"/>
        <v>0</v>
      </c>
      <c r="J80" s="26">
        <f t="shared" si="30"/>
        <v>0</v>
      </c>
      <c r="K80" s="26">
        <f t="shared" si="30"/>
        <v>0</v>
      </c>
      <c r="L80" s="27">
        <f t="shared" si="30"/>
        <v>0</v>
      </c>
      <c r="M80" s="15"/>
      <c r="N80" s="42"/>
      <c r="O80" s="5" t="s">
        <v>10</v>
      </c>
      <c r="P80" s="22"/>
      <c r="Q80" s="26">
        <f t="shared" ref="Q80:X81" si="31">HOUR(Q78)+MINUTE(Q78)/60</f>
        <v>0</v>
      </c>
      <c r="R80" s="26">
        <f t="shared" si="31"/>
        <v>0</v>
      </c>
      <c r="S80" s="26">
        <f t="shared" si="31"/>
        <v>0</v>
      </c>
      <c r="T80" s="26">
        <f t="shared" si="31"/>
        <v>0</v>
      </c>
      <c r="U80" s="26">
        <f t="shared" si="31"/>
        <v>0</v>
      </c>
      <c r="V80" s="26">
        <f t="shared" si="31"/>
        <v>0</v>
      </c>
      <c r="W80" s="26">
        <f t="shared" si="31"/>
        <v>0</v>
      </c>
      <c r="X80" s="27">
        <f t="shared" si="31"/>
        <v>0</v>
      </c>
      <c r="Y80" s="15"/>
      <c r="Z80" s="43"/>
    </row>
    <row r="81" spans="2:26" ht="14.25" hidden="1" x14ac:dyDescent="0.25">
      <c r="B81" s="41"/>
      <c r="C81" s="5" t="s">
        <v>11</v>
      </c>
      <c r="D81" s="22"/>
      <c r="E81" s="26">
        <f t="shared" si="30"/>
        <v>0</v>
      </c>
      <c r="F81" s="26">
        <f t="shared" si="30"/>
        <v>0</v>
      </c>
      <c r="G81" s="26">
        <f t="shared" si="30"/>
        <v>0</v>
      </c>
      <c r="H81" s="26">
        <f t="shared" si="30"/>
        <v>0</v>
      </c>
      <c r="I81" s="26">
        <f t="shared" si="30"/>
        <v>0</v>
      </c>
      <c r="J81" s="26">
        <f t="shared" si="30"/>
        <v>0</v>
      </c>
      <c r="K81" s="26">
        <f t="shared" si="30"/>
        <v>0</v>
      </c>
      <c r="L81" s="27">
        <f t="shared" si="30"/>
        <v>0</v>
      </c>
      <c r="M81" s="15"/>
      <c r="N81" s="42"/>
      <c r="O81" s="5" t="s">
        <v>11</v>
      </c>
      <c r="P81" s="22"/>
      <c r="Q81" s="26">
        <f t="shared" si="31"/>
        <v>0</v>
      </c>
      <c r="R81" s="26">
        <f t="shared" si="31"/>
        <v>0</v>
      </c>
      <c r="S81" s="26">
        <f t="shared" si="31"/>
        <v>0</v>
      </c>
      <c r="T81" s="26">
        <f t="shared" si="31"/>
        <v>0</v>
      </c>
      <c r="U81" s="26">
        <f t="shared" si="31"/>
        <v>0</v>
      </c>
      <c r="V81" s="26">
        <f t="shared" si="31"/>
        <v>0</v>
      </c>
      <c r="W81" s="26">
        <f t="shared" si="31"/>
        <v>0</v>
      </c>
      <c r="X81" s="27">
        <f t="shared" si="31"/>
        <v>0</v>
      </c>
      <c r="Y81" s="15"/>
      <c r="Z81" s="43"/>
    </row>
    <row r="82" spans="2:26" ht="14.25" hidden="1" x14ac:dyDescent="0.25">
      <c r="B82" s="41"/>
      <c r="C82" s="5" t="s">
        <v>12</v>
      </c>
      <c r="D82" s="22"/>
      <c r="E82" s="26">
        <f t="shared" ref="E82:L82" si="32">+E81-E80</f>
        <v>0</v>
      </c>
      <c r="F82" s="26">
        <f t="shared" si="32"/>
        <v>0</v>
      </c>
      <c r="G82" s="26">
        <f t="shared" si="32"/>
        <v>0</v>
      </c>
      <c r="H82" s="26">
        <f t="shared" si="32"/>
        <v>0</v>
      </c>
      <c r="I82" s="26">
        <f t="shared" si="32"/>
        <v>0</v>
      </c>
      <c r="J82" s="26">
        <f t="shared" si="32"/>
        <v>0</v>
      </c>
      <c r="K82" s="26">
        <f t="shared" si="32"/>
        <v>0</v>
      </c>
      <c r="L82" s="27">
        <f t="shared" si="32"/>
        <v>0</v>
      </c>
      <c r="M82" s="15"/>
      <c r="N82" s="42"/>
      <c r="O82" s="5" t="s">
        <v>12</v>
      </c>
      <c r="P82" s="22"/>
      <c r="Q82" s="26">
        <f t="shared" ref="Q82:X82" si="33">+Q81-Q80</f>
        <v>0</v>
      </c>
      <c r="R82" s="26">
        <f t="shared" si="33"/>
        <v>0</v>
      </c>
      <c r="S82" s="26">
        <f t="shared" si="33"/>
        <v>0</v>
      </c>
      <c r="T82" s="26">
        <f t="shared" si="33"/>
        <v>0</v>
      </c>
      <c r="U82" s="26">
        <f t="shared" si="33"/>
        <v>0</v>
      </c>
      <c r="V82" s="26">
        <f t="shared" si="33"/>
        <v>0</v>
      </c>
      <c r="W82" s="26">
        <f t="shared" si="33"/>
        <v>0</v>
      </c>
      <c r="X82" s="27">
        <f t="shared" si="33"/>
        <v>0</v>
      </c>
      <c r="Y82" s="15"/>
      <c r="Z82" s="43"/>
    </row>
    <row r="83" spans="2:26" ht="18" thickBot="1" x14ac:dyDescent="0.35">
      <c r="B83" s="41"/>
      <c r="C83" s="17" t="s">
        <v>32</v>
      </c>
      <c r="D83" s="18"/>
      <c r="E83" s="28">
        <f t="shared" ref="E83:L83" si="34">IF(+E82&lt;0,E82+24,E82)</f>
        <v>0</v>
      </c>
      <c r="F83" s="28">
        <f t="shared" si="34"/>
        <v>0</v>
      </c>
      <c r="G83" s="28">
        <f t="shared" si="34"/>
        <v>0</v>
      </c>
      <c r="H83" s="28">
        <f t="shared" si="34"/>
        <v>0</v>
      </c>
      <c r="I83" s="28">
        <f t="shared" si="34"/>
        <v>0</v>
      </c>
      <c r="J83" s="28">
        <f t="shared" si="34"/>
        <v>0</v>
      </c>
      <c r="K83" s="28">
        <f t="shared" si="34"/>
        <v>0</v>
      </c>
      <c r="L83" s="29">
        <f t="shared" si="34"/>
        <v>0</v>
      </c>
      <c r="M83" s="16">
        <f>+(L83*C75)+(SUM(E83:K83)*(365-C75)/7)</f>
        <v>0</v>
      </c>
      <c r="N83" s="42"/>
      <c r="O83" s="17" t="s">
        <v>32</v>
      </c>
      <c r="P83" s="18"/>
      <c r="Q83" s="28">
        <f t="shared" ref="Q83:X83" si="35">IF(+Q82&lt;0,Q82+24,Q82)</f>
        <v>0</v>
      </c>
      <c r="R83" s="28">
        <f t="shared" si="35"/>
        <v>0</v>
      </c>
      <c r="S83" s="28">
        <f t="shared" si="35"/>
        <v>0</v>
      </c>
      <c r="T83" s="28">
        <f t="shared" si="35"/>
        <v>0</v>
      </c>
      <c r="U83" s="28">
        <f t="shared" si="35"/>
        <v>0</v>
      </c>
      <c r="V83" s="28">
        <f t="shared" si="35"/>
        <v>0</v>
      </c>
      <c r="W83" s="28">
        <f t="shared" si="35"/>
        <v>0</v>
      </c>
      <c r="X83" s="29">
        <f t="shared" si="35"/>
        <v>0</v>
      </c>
      <c r="Y83" s="16">
        <f>+(X83*O75)+(SUM(Q83:W83)*(365-O75)/7)</f>
        <v>0</v>
      </c>
      <c r="Z83" s="43"/>
    </row>
    <row r="84" spans="2:26" ht="13.5" thickBot="1" x14ac:dyDescent="0.25">
      <c r="B84" s="45"/>
      <c r="C84" s="46"/>
      <c r="D84" s="46"/>
      <c r="E84" s="46"/>
      <c r="F84" s="46"/>
      <c r="G84" s="46"/>
      <c r="H84" s="46"/>
      <c r="I84" s="46"/>
      <c r="J84" s="46"/>
      <c r="K84" s="46"/>
      <c r="L84" s="46"/>
      <c r="M84" s="46"/>
      <c r="N84" s="46"/>
      <c r="O84" s="46"/>
      <c r="P84" s="46"/>
      <c r="Q84" s="46"/>
      <c r="R84" s="46"/>
      <c r="S84" s="46"/>
      <c r="T84" s="46"/>
      <c r="U84" s="46"/>
      <c r="V84" s="46"/>
      <c r="W84" s="46"/>
      <c r="X84" s="46"/>
      <c r="Y84" s="46"/>
      <c r="Z84" s="47"/>
    </row>
    <row r="85" spans="2:26" x14ac:dyDescent="0.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2:26" ht="16.5" thickBot="1" x14ac:dyDescent="0.3">
      <c r="B86" s="34" t="s">
        <v>45</v>
      </c>
      <c r="E86" s="120">
        <f>'Annual Operating Hours'!C28</f>
        <v>0</v>
      </c>
      <c r="F86" s="121"/>
      <c r="G86" s="121"/>
      <c r="H86" s="121"/>
      <c r="I86" s="121"/>
      <c r="J86" s="122"/>
    </row>
    <row r="87" spans="2:26" ht="15.75" x14ac:dyDescent="0.25">
      <c r="B87" s="36"/>
      <c r="C87" s="37" t="s">
        <v>37</v>
      </c>
      <c r="D87" s="38"/>
      <c r="E87" s="38"/>
      <c r="F87" s="38"/>
      <c r="G87" s="38"/>
      <c r="H87" s="38"/>
      <c r="I87" s="39"/>
      <c r="J87" s="38"/>
      <c r="K87" s="38"/>
      <c r="L87" s="38"/>
      <c r="M87" s="38"/>
      <c r="N87" s="38"/>
      <c r="O87" s="37" t="s">
        <v>39</v>
      </c>
      <c r="P87" s="38"/>
      <c r="Q87" s="38"/>
      <c r="R87" s="38"/>
      <c r="S87" s="38"/>
      <c r="T87" s="38"/>
      <c r="U87" s="38"/>
      <c r="V87" s="38"/>
      <c r="W87" s="38"/>
      <c r="X87" s="38"/>
      <c r="Y87" s="38"/>
      <c r="Z87" s="40"/>
    </row>
    <row r="88" spans="2:26" x14ac:dyDescent="0.2">
      <c r="B88" s="41"/>
      <c r="C88" s="42"/>
      <c r="D88" s="42"/>
      <c r="E88" s="42"/>
      <c r="F88" s="42"/>
      <c r="G88" s="42"/>
      <c r="H88" s="42"/>
      <c r="I88" s="42"/>
      <c r="J88" s="42"/>
      <c r="K88" s="42"/>
      <c r="L88" s="42"/>
      <c r="M88" s="42"/>
      <c r="N88" s="42"/>
      <c r="O88" s="42"/>
      <c r="P88" s="42"/>
      <c r="Q88" s="42"/>
      <c r="R88" s="42"/>
      <c r="S88" s="42"/>
      <c r="T88" s="42"/>
      <c r="U88" s="42"/>
      <c r="V88" s="42"/>
      <c r="W88" s="42"/>
      <c r="X88" s="42"/>
      <c r="Y88" s="42"/>
      <c r="Z88" s="43"/>
    </row>
    <row r="89" spans="2:26" ht="14.25" x14ac:dyDescent="0.25">
      <c r="B89" s="41"/>
      <c r="C89" s="32">
        <v>0</v>
      </c>
      <c r="D89" s="30" t="s">
        <v>36</v>
      </c>
      <c r="E89" s="42"/>
      <c r="F89" s="42"/>
      <c r="G89" s="31"/>
      <c r="H89" s="42"/>
      <c r="I89" s="42"/>
      <c r="J89" s="42"/>
      <c r="K89" s="42"/>
      <c r="L89" s="42"/>
      <c r="M89" s="42"/>
      <c r="N89" s="42"/>
      <c r="O89" s="32">
        <v>0</v>
      </c>
      <c r="P89" s="30" t="s">
        <v>36</v>
      </c>
      <c r="Q89" s="42"/>
      <c r="R89" s="42"/>
      <c r="S89" s="31"/>
      <c r="T89" s="42"/>
      <c r="U89" s="42"/>
      <c r="V89" s="42"/>
      <c r="W89" s="42"/>
      <c r="X89" s="42"/>
      <c r="Y89" s="42"/>
      <c r="Z89" s="43"/>
    </row>
    <row r="90" spans="2:26" ht="15" thickBot="1" x14ac:dyDescent="0.3">
      <c r="B90" s="41"/>
      <c r="C90" s="33">
        <v>52</v>
      </c>
      <c r="D90" s="31" t="s">
        <v>31</v>
      </c>
      <c r="E90" s="42"/>
      <c r="F90" s="42"/>
      <c r="G90" s="42"/>
      <c r="H90" s="42"/>
      <c r="I90" s="42"/>
      <c r="J90" s="42"/>
      <c r="K90" s="42"/>
      <c r="L90" s="42"/>
      <c r="M90" s="42"/>
      <c r="N90" s="42"/>
      <c r="O90" s="33">
        <v>52</v>
      </c>
      <c r="P90" s="31" t="s">
        <v>31</v>
      </c>
      <c r="Q90" s="42"/>
      <c r="R90" s="42"/>
      <c r="S90" s="42"/>
      <c r="T90" s="42"/>
      <c r="U90" s="42"/>
      <c r="V90" s="42"/>
      <c r="W90" s="42"/>
      <c r="X90" s="42"/>
      <c r="Y90" s="42"/>
      <c r="Z90" s="43"/>
    </row>
    <row r="91" spans="2:26" ht="15" thickBot="1" x14ac:dyDescent="0.3">
      <c r="B91" s="41"/>
      <c r="C91" s="7" t="s">
        <v>33</v>
      </c>
      <c r="D91" s="8"/>
      <c r="E91" s="23" t="s">
        <v>2</v>
      </c>
      <c r="F91" s="23" t="s">
        <v>3</v>
      </c>
      <c r="G91" s="23" t="s">
        <v>4</v>
      </c>
      <c r="H91" s="23" t="s">
        <v>5</v>
      </c>
      <c r="I91" s="23" t="s">
        <v>6</v>
      </c>
      <c r="J91" s="23" t="s">
        <v>7</v>
      </c>
      <c r="K91" s="23" t="s">
        <v>8</v>
      </c>
      <c r="L91" s="24" t="s">
        <v>9</v>
      </c>
      <c r="M91" s="1" t="s">
        <v>1</v>
      </c>
      <c r="N91" s="42"/>
      <c r="O91" s="7" t="s">
        <v>33</v>
      </c>
      <c r="P91" s="8"/>
      <c r="Q91" s="23" t="s">
        <v>2</v>
      </c>
      <c r="R91" s="23" t="s">
        <v>3</v>
      </c>
      <c r="S91" s="23" t="s">
        <v>4</v>
      </c>
      <c r="T91" s="23" t="s">
        <v>5</v>
      </c>
      <c r="U91" s="23" t="s">
        <v>6</v>
      </c>
      <c r="V91" s="23" t="s">
        <v>7</v>
      </c>
      <c r="W91" s="23" t="s">
        <v>8</v>
      </c>
      <c r="X91" s="24" t="s">
        <v>9</v>
      </c>
      <c r="Y91" s="1" t="s">
        <v>1</v>
      </c>
      <c r="Z91" s="43"/>
    </row>
    <row r="92" spans="2:26" ht="14.25" x14ac:dyDescent="0.25">
      <c r="B92" s="41"/>
      <c r="C92" s="3" t="s">
        <v>10</v>
      </c>
      <c r="D92" s="21"/>
      <c r="E92" s="25"/>
      <c r="F92" s="25"/>
      <c r="G92" s="25"/>
      <c r="H92" s="25"/>
      <c r="I92" s="25"/>
      <c r="J92" s="25"/>
      <c r="K92" s="25"/>
      <c r="L92" s="25"/>
      <c r="M92" s="2" t="s">
        <v>35</v>
      </c>
      <c r="N92" s="42"/>
      <c r="O92" s="3" t="s">
        <v>10</v>
      </c>
      <c r="P92" s="21"/>
      <c r="Q92" s="25"/>
      <c r="R92" s="25"/>
      <c r="S92" s="25"/>
      <c r="T92" s="25"/>
      <c r="U92" s="25"/>
      <c r="V92" s="25"/>
      <c r="W92" s="25"/>
      <c r="X92" s="25"/>
      <c r="Y92" s="2" t="s">
        <v>35</v>
      </c>
      <c r="Z92" s="43"/>
    </row>
    <row r="93" spans="2:26" ht="14.25" x14ac:dyDescent="0.25">
      <c r="B93" s="41"/>
      <c r="C93" s="3" t="s">
        <v>11</v>
      </c>
      <c r="D93" s="21"/>
      <c r="E93" s="25"/>
      <c r="F93" s="25"/>
      <c r="G93" s="25"/>
      <c r="H93" s="25"/>
      <c r="I93" s="25"/>
      <c r="J93" s="25"/>
      <c r="K93" s="25"/>
      <c r="L93" s="25"/>
      <c r="M93" s="4"/>
      <c r="N93" s="42"/>
      <c r="O93" s="3" t="s">
        <v>11</v>
      </c>
      <c r="P93" s="21"/>
      <c r="Q93" s="25"/>
      <c r="R93" s="25"/>
      <c r="S93" s="25"/>
      <c r="T93" s="25"/>
      <c r="U93" s="25"/>
      <c r="V93" s="25"/>
      <c r="W93" s="25"/>
      <c r="X93" s="25"/>
      <c r="Y93" s="4"/>
      <c r="Z93" s="43"/>
    </row>
    <row r="94" spans="2:26" ht="14.25" hidden="1" x14ac:dyDescent="0.25">
      <c r="B94" s="41"/>
      <c r="C94" s="5" t="s">
        <v>10</v>
      </c>
      <c r="D94" s="22"/>
      <c r="E94" s="26">
        <f t="shared" ref="E94:L95" si="36">HOUR(E92)+MINUTE(E92)/60</f>
        <v>0</v>
      </c>
      <c r="F94" s="26">
        <f t="shared" si="36"/>
        <v>0</v>
      </c>
      <c r="G94" s="26">
        <f t="shared" si="36"/>
        <v>0</v>
      </c>
      <c r="H94" s="26">
        <f t="shared" si="36"/>
        <v>0</v>
      </c>
      <c r="I94" s="26">
        <f t="shared" si="36"/>
        <v>0</v>
      </c>
      <c r="J94" s="26">
        <f t="shared" si="36"/>
        <v>0</v>
      </c>
      <c r="K94" s="26">
        <f t="shared" si="36"/>
        <v>0</v>
      </c>
      <c r="L94" s="27">
        <f t="shared" si="36"/>
        <v>0</v>
      </c>
      <c r="M94" s="15"/>
      <c r="N94" s="42"/>
      <c r="O94" s="5" t="s">
        <v>10</v>
      </c>
      <c r="P94" s="22"/>
      <c r="Q94" s="26">
        <f t="shared" ref="Q94:X95" si="37">HOUR(Q92)+MINUTE(Q92)/60</f>
        <v>0</v>
      </c>
      <c r="R94" s="26">
        <f t="shared" si="37"/>
        <v>0</v>
      </c>
      <c r="S94" s="26">
        <f t="shared" si="37"/>
        <v>0</v>
      </c>
      <c r="T94" s="26">
        <f t="shared" si="37"/>
        <v>0</v>
      </c>
      <c r="U94" s="26">
        <f t="shared" si="37"/>
        <v>0</v>
      </c>
      <c r="V94" s="26">
        <f t="shared" si="37"/>
        <v>0</v>
      </c>
      <c r="W94" s="26">
        <f t="shared" si="37"/>
        <v>0</v>
      </c>
      <c r="X94" s="27">
        <f t="shared" si="37"/>
        <v>0</v>
      </c>
      <c r="Y94" s="15"/>
      <c r="Z94" s="43"/>
    </row>
    <row r="95" spans="2:26" ht="14.25" hidden="1" x14ac:dyDescent="0.25">
      <c r="B95" s="41"/>
      <c r="C95" s="5" t="s">
        <v>11</v>
      </c>
      <c r="D95" s="22"/>
      <c r="E95" s="26">
        <f t="shared" si="36"/>
        <v>0</v>
      </c>
      <c r="F95" s="26">
        <f t="shared" si="36"/>
        <v>0</v>
      </c>
      <c r="G95" s="26">
        <f t="shared" si="36"/>
        <v>0</v>
      </c>
      <c r="H95" s="26">
        <f t="shared" si="36"/>
        <v>0</v>
      </c>
      <c r="I95" s="26">
        <f t="shared" si="36"/>
        <v>0</v>
      </c>
      <c r="J95" s="26">
        <f t="shared" si="36"/>
        <v>0</v>
      </c>
      <c r="K95" s="26">
        <f t="shared" si="36"/>
        <v>0</v>
      </c>
      <c r="L95" s="27">
        <f t="shared" si="36"/>
        <v>0</v>
      </c>
      <c r="M95" s="15"/>
      <c r="N95" s="42"/>
      <c r="O95" s="5" t="s">
        <v>11</v>
      </c>
      <c r="P95" s="22"/>
      <c r="Q95" s="26">
        <f t="shared" si="37"/>
        <v>0</v>
      </c>
      <c r="R95" s="26">
        <f t="shared" si="37"/>
        <v>0</v>
      </c>
      <c r="S95" s="26">
        <f t="shared" si="37"/>
        <v>0</v>
      </c>
      <c r="T95" s="26">
        <f t="shared" si="37"/>
        <v>0</v>
      </c>
      <c r="U95" s="26">
        <f t="shared" si="37"/>
        <v>0</v>
      </c>
      <c r="V95" s="26">
        <f t="shared" si="37"/>
        <v>0</v>
      </c>
      <c r="W95" s="26">
        <f t="shared" si="37"/>
        <v>0</v>
      </c>
      <c r="X95" s="27">
        <f t="shared" si="37"/>
        <v>0</v>
      </c>
      <c r="Y95" s="15"/>
      <c r="Z95" s="43"/>
    </row>
    <row r="96" spans="2:26" ht="14.25" hidden="1" x14ac:dyDescent="0.25">
      <c r="B96" s="41"/>
      <c r="C96" s="5" t="s">
        <v>12</v>
      </c>
      <c r="D96" s="22"/>
      <c r="E96" s="26">
        <f t="shared" ref="E96:L96" si="38">+E95-E94</f>
        <v>0</v>
      </c>
      <c r="F96" s="26">
        <f t="shared" si="38"/>
        <v>0</v>
      </c>
      <c r="G96" s="26">
        <f t="shared" si="38"/>
        <v>0</v>
      </c>
      <c r="H96" s="26">
        <f t="shared" si="38"/>
        <v>0</v>
      </c>
      <c r="I96" s="26">
        <f t="shared" si="38"/>
        <v>0</v>
      </c>
      <c r="J96" s="26">
        <f t="shared" si="38"/>
        <v>0</v>
      </c>
      <c r="K96" s="26">
        <f t="shared" si="38"/>
        <v>0</v>
      </c>
      <c r="L96" s="27">
        <f t="shared" si="38"/>
        <v>0</v>
      </c>
      <c r="M96" s="15"/>
      <c r="N96" s="42"/>
      <c r="O96" s="5" t="s">
        <v>12</v>
      </c>
      <c r="P96" s="22"/>
      <c r="Q96" s="26">
        <f t="shared" ref="Q96:X96" si="39">+Q95-Q94</f>
        <v>0</v>
      </c>
      <c r="R96" s="26">
        <f t="shared" si="39"/>
        <v>0</v>
      </c>
      <c r="S96" s="26">
        <f t="shared" si="39"/>
        <v>0</v>
      </c>
      <c r="T96" s="26">
        <f t="shared" si="39"/>
        <v>0</v>
      </c>
      <c r="U96" s="26">
        <f t="shared" si="39"/>
        <v>0</v>
      </c>
      <c r="V96" s="26">
        <f t="shared" si="39"/>
        <v>0</v>
      </c>
      <c r="W96" s="26">
        <f t="shared" si="39"/>
        <v>0</v>
      </c>
      <c r="X96" s="27">
        <f t="shared" si="39"/>
        <v>0</v>
      </c>
      <c r="Y96" s="15"/>
      <c r="Z96" s="43"/>
    </row>
    <row r="97" spans="2:26" ht="18" thickBot="1" x14ac:dyDescent="0.35">
      <c r="B97" s="41"/>
      <c r="C97" s="17" t="s">
        <v>32</v>
      </c>
      <c r="D97" s="18"/>
      <c r="E97" s="28">
        <f t="shared" ref="E97:L97" si="40">IF(+E96&lt;0,E96+24,E96)</f>
        <v>0</v>
      </c>
      <c r="F97" s="28">
        <f t="shared" si="40"/>
        <v>0</v>
      </c>
      <c r="G97" s="28">
        <f t="shared" si="40"/>
        <v>0</v>
      </c>
      <c r="H97" s="28">
        <f t="shared" si="40"/>
        <v>0</v>
      </c>
      <c r="I97" s="28">
        <f t="shared" si="40"/>
        <v>0</v>
      </c>
      <c r="J97" s="28">
        <f t="shared" si="40"/>
        <v>0</v>
      </c>
      <c r="K97" s="28">
        <f t="shared" si="40"/>
        <v>0</v>
      </c>
      <c r="L97" s="29">
        <f t="shared" si="40"/>
        <v>0</v>
      </c>
      <c r="M97" s="16">
        <f>+(L97*C89)+(SUM(E97:K97)*(365-C89)/7)</f>
        <v>0</v>
      </c>
      <c r="N97" s="42"/>
      <c r="O97" s="17" t="s">
        <v>32</v>
      </c>
      <c r="P97" s="18"/>
      <c r="Q97" s="28">
        <f t="shared" ref="Q97:X97" si="41">IF(+Q96&lt;0,Q96+24,Q96)</f>
        <v>0</v>
      </c>
      <c r="R97" s="28">
        <f t="shared" si="41"/>
        <v>0</v>
      </c>
      <c r="S97" s="28">
        <f t="shared" si="41"/>
        <v>0</v>
      </c>
      <c r="T97" s="28">
        <f t="shared" si="41"/>
        <v>0</v>
      </c>
      <c r="U97" s="28">
        <f t="shared" si="41"/>
        <v>0</v>
      </c>
      <c r="V97" s="28">
        <f t="shared" si="41"/>
        <v>0</v>
      </c>
      <c r="W97" s="28">
        <f t="shared" si="41"/>
        <v>0</v>
      </c>
      <c r="X97" s="29">
        <f t="shared" si="41"/>
        <v>0</v>
      </c>
      <c r="Y97" s="16">
        <f>+(X97*O89)+(SUM(Q97:W97)*(365-O89)/7)</f>
        <v>0</v>
      </c>
      <c r="Z97" s="43"/>
    </row>
    <row r="98" spans="2:26" x14ac:dyDescent="0.2">
      <c r="B98" s="41"/>
      <c r="C98" s="42"/>
      <c r="D98" s="42"/>
      <c r="E98" s="42"/>
      <c r="F98" s="42"/>
      <c r="G98" s="42"/>
      <c r="H98" s="42"/>
      <c r="I98" s="42"/>
      <c r="J98" s="42"/>
      <c r="K98" s="42"/>
      <c r="L98" s="42"/>
      <c r="M98" s="42"/>
      <c r="N98" s="42"/>
      <c r="O98" s="42"/>
      <c r="P98" s="42"/>
      <c r="Q98" s="42"/>
      <c r="R98" s="42"/>
      <c r="S98" s="42"/>
      <c r="T98" s="42"/>
      <c r="U98" s="42"/>
      <c r="V98" s="42"/>
      <c r="W98" s="42"/>
      <c r="X98" s="42"/>
      <c r="Y98" s="42"/>
      <c r="Z98" s="43"/>
    </row>
    <row r="99" spans="2:26" ht="15.75" x14ac:dyDescent="0.25">
      <c r="B99" s="41"/>
      <c r="C99" s="44" t="s">
        <v>38</v>
      </c>
      <c r="D99" s="42"/>
      <c r="E99" s="42"/>
      <c r="F99" s="42"/>
      <c r="G99" s="42"/>
      <c r="H99" s="42"/>
      <c r="I99" s="42"/>
      <c r="J99" s="42"/>
      <c r="K99" s="42"/>
      <c r="L99" s="42"/>
      <c r="M99" s="42"/>
      <c r="N99" s="42"/>
      <c r="O99" s="44" t="s">
        <v>40</v>
      </c>
      <c r="P99" s="42"/>
      <c r="Q99" s="42"/>
      <c r="R99" s="42"/>
      <c r="S99" s="42"/>
      <c r="T99" s="42"/>
      <c r="U99" s="42"/>
      <c r="V99" s="42"/>
      <c r="W99" s="42"/>
      <c r="X99" s="42"/>
      <c r="Y99" s="42"/>
      <c r="Z99" s="43"/>
    </row>
    <row r="100" spans="2:26" ht="15.75" x14ac:dyDescent="0.25">
      <c r="B100" s="41"/>
      <c r="C100" s="44"/>
      <c r="D100" s="42"/>
      <c r="E100" s="42"/>
      <c r="F100" s="42"/>
      <c r="G100" s="42"/>
      <c r="H100" s="42"/>
      <c r="I100" s="42"/>
      <c r="J100" s="42"/>
      <c r="K100" s="42"/>
      <c r="L100" s="42"/>
      <c r="M100" s="42"/>
      <c r="N100" s="42"/>
      <c r="O100" s="42"/>
      <c r="P100" s="42"/>
      <c r="Q100" s="42"/>
      <c r="R100" s="42"/>
      <c r="S100" s="42"/>
      <c r="T100" s="42"/>
      <c r="U100" s="42"/>
      <c r="V100" s="42"/>
      <c r="W100" s="42"/>
      <c r="X100" s="42"/>
      <c r="Y100" s="42"/>
      <c r="Z100" s="43"/>
    </row>
    <row r="101" spans="2:26" ht="14.25" x14ac:dyDescent="0.25">
      <c r="B101" s="41"/>
      <c r="C101" s="32">
        <v>0</v>
      </c>
      <c r="D101" s="30" t="s">
        <v>36</v>
      </c>
      <c r="E101" s="42"/>
      <c r="F101" s="42"/>
      <c r="G101" s="31"/>
      <c r="H101" s="42"/>
      <c r="I101" s="42"/>
      <c r="J101" s="42"/>
      <c r="K101" s="42"/>
      <c r="L101" s="42"/>
      <c r="M101" s="42"/>
      <c r="N101" s="42"/>
      <c r="O101" s="32">
        <v>0</v>
      </c>
      <c r="P101" s="30" t="s">
        <v>36</v>
      </c>
      <c r="Q101" s="42"/>
      <c r="R101" s="42"/>
      <c r="S101" s="31"/>
      <c r="T101" s="42"/>
      <c r="U101" s="42"/>
      <c r="V101" s="42"/>
      <c r="W101" s="42"/>
      <c r="X101" s="42"/>
      <c r="Y101" s="42"/>
      <c r="Z101" s="43"/>
    </row>
    <row r="102" spans="2:26" ht="15" thickBot="1" x14ac:dyDescent="0.3">
      <c r="B102" s="41"/>
      <c r="C102" s="33">
        <v>52</v>
      </c>
      <c r="D102" s="31" t="s">
        <v>31</v>
      </c>
      <c r="E102" s="42"/>
      <c r="F102" s="42"/>
      <c r="G102" s="42"/>
      <c r="H102" s="42"/>
      <c r="I102" s="42"/>
      <c r="J102" s="42"/>
      <c r="K102" s="42"/>
      <c r="L102" s="42"/>
      <c r="M102" s="42"/>
      <c r="N102" s="42"/>
      <c r="O102" s="33">
        <v>52</v>
      </c>
      <c r="P102" s="31" t="s">
        <v>31</v>
      </c>
      <c r="Q102" s="42"/>
      <c r="R102" s="42"/>
      <c r="S102" s="42"/>
      <c r="T102" s="42"/>
      <c r="U102" s="42"/>
      <c r="V102" s="42"/>
      <c r="W102" s="42"/>
      <c r="X102" s="42"/>
      <c r="Y102" s="42"/>
      <c r="Z102" s="43"/>
    </row>
    <row r="103" spans="2:26" ht="15" thickBot="1" x14ac:dyDescent="0.3">
      <c r="B103" s="41"/>
      <c r="C103" s="7" t="s">
        <v>33</v>
      </c>
      <c r="D103" s="8"/>
      <c r="E103" s="23" t="s">
        <v>2</v>
      </c>
      <c r="F103" s="23" t="s">
        <v>3</v>
      </c>
      <c r="G103" s="23" t="s">
        <v>4</v>
      </c>
      <c r="H103" s="23" t="s">
        <v>5</v>
      </c>
      <c r="I103" s="23" t="s">
        <v>6</v>
      </c>
      <c r="J103" s="23" t="s">
        <v>7</v>
      </c>
      <c r="K103" s="23" t="s">
        <v>8</v>
      </c>
      <c r="L103" s="24" t="s">
        <v>9</v>
      </c>
      <c r="M103" s="1" t="s">
        <v>1</v>
      </c>
      <c r="N103" s="42"/>
      <c r="O103" s="7" t="s">
        <v>33</v>
      </c>
      <c r="P103" s="8"/>
      <c r="Q103" s="23" t="s">
        <v>2</v>
      </c>
      <c r="R103" s="23" t="s">
        <v>3</v>
      </c>
      <c r="S103" s="23" t="s">
        <v>4</v>
      </c>
      <c r="T103" s="23" t="s">
        <v>5</v>
      </c>
      <c r="U103" s="23" t="s">
        <v>6</v>
      </c>
      <c r="V103" s="23" t="s">
        <v>7</v>
      </c>
      <c r="W103" s="23" t="s">
        <v>8</v>
      </c>
      <c r="X103" s="24" t="s">
        <v>9</v>
      </c>
      <c r="Y103" s="1" t="s">
        <v>1</v>
      </c>
      <c r="Z103" s="43"/>
    </row>
    <row r="104" spans="2:26" ht="14.25" x14ac:dyDescent="0.25">
      <c r="B104" s="41"/>
      <c r="C104" s="3" t="s">
        <v>10</v>
      </c>
      <c r="D104" s="21"/>
      <c r="E104" s="25"/>
      <c r="F104" s="25"/>
      <c r="G104" s="25"/>
      <c r="H104" s="25"/>
      <c r="I104" s="25"/>
      <c r="J104" s="25"/>
      <c r="K104" s="25"/>
      <c r="L104" s="25"/>
      <c r="M104" s="2" t="s">
        <v>35</v>
      </c>
      <c r="N104" s="42"/>
      <c r="O104" s="3" t="s">
        <v>10</v>
      </c>
      <c r="P104" s="21"/>
      <c r="Q104" s="25"/>
      <c r="R104" s="25"/>
      <c r="S104" s="25"/>
      <c r="T104" s="25"/>
      <c r="U104" s="25"/>
      <c r="V104" s="25"/>
      <c r="W104" s="25"/>
      <c r="X104" s="25"/>
      <c r="Y104" s="2" t="s">
        <v>35</v>
      </c>
      <c r="Z104" s="43"/>
    </row>
    <row r="105" spans="2:26" ht="14.25" x14ac:dyDescent="0.25">
      <c r="B105" s="41"/>
      <c r="C105" s="3" t="s">
        <v>11</v>
      </c>
      <c r="D105" s="21"/>
      <c r="E105" s="25"/>
      <c r="F105" s="25"/>
      <c r="G105" s="25"/>
      <c r="H105" s="25"/>
      <c r="I105" s="25"/>
      <c r="J105" s="25"/>
      <c r="K105" s="25"/>
      <c r="L105" s="25"/>
      <c r="M105" s="4"/>
      <c r="N105" s="42"/>
      <c r="O105" s="3" t="s">
        <v>11</v>
      </c>
      <c r="P105" s="21"/>
      <c r="Q105" s="25"/>
      <c r="R105" s="25"/>
      <c r="S105" s="25"/>
      <c r="T105" s="25"/>
      <c r="U105" s="25"/>
      <c r="V105" s="25"/>
      <c r="W105" s="25"/>
      <c r="X105" s="25"/>
      <c r="Y105" s="4"/>
      <c r="Z105" s="43"/>
    </row>
    <row r="106" spans="2:26" ht="14.25" hidden="1" x14ac:dyDescent="0.25">
      <c r="B106" s="41"/>
      <c r="C106" s="5" t="s">
        <v>10</v>
      </c>
      <c r="D106" s="22"/>
      <c r="E106" s="26">
        <f t="shared" ref="E106:L107" si="42">HOUR(E104)+MINUTE(E104)/60</f>
        <v>0</v>
      </c>
      <c r="F106" s="26">
        <f t="shared" si="42"/>
        <v>0</v>
      </c>
      <c r="G106" s="26">
        <f t="shared" si="42"/>
        <v>0</v>
      </c>
      <c r="H106" s="26">
        <f t="shared" si="42"/>
        <v>0</v>
      </c>
      <c r="I106" s="26">
        <f t="shared" si="42"/>
        <v>0</v>
      </c>
      <c r="J106" s="26">
        <f t="shared" si="42"/>
        <v>0</v>
      </c>
      <c r="K106" s="26">
        <f t="shared" si="42"/>
        <v>0</v>
      </c>
      <c r="L106" s="27">
        <f t="shared" si="42"/>
        <v>0</v>
      </c>
      <c r="M106" s="15"/>
      <c r="N106" s="42"/>
      <c r="O106" s="5" t="s">
        <v>10</v>
      </c>
      <c r="P106" s="22"/>
      <c r="Q106" s="26">
        <f t="shared" ref="Q106:X107" si="43">HOUR(Q104)+MINUTE(Q104)/60</f>
        <v>0</v>
      </c>
      <c r="R106" s="26">
        <f t="shared" si="43"/>
        <v>0</v>
      </c>
      <c r="S106" s="26">
        <f t="shared" si="43"/>
        <v>0</v>
      </c>
      <c r="T106" s="26">
        <f t="shared" si="43"/>
        <v>0</v>
      </c>
      <c r="U106" s="26">
        <f t="shared" si="43"/>
        <v>0</v>
      </c>
      <c r="V106" s="26">
        <f t="shared" si="43"/>
        <v>0</v>
      </c>
      <c r="W106" s="26">
        <f t="shared" si="43"/>
        <v>0</v>
      </c>
      <c r="X106" s="27">
        <f t="shared" si="43"/>
        <v>0</v>
      </c>
      <c r="Y106" s="15"/>
      <c r="Z106" s="43"/>
    </row>
    <row r="107" spans="2:26" ht="14.25" hidden="1" x14ac:dyDescent="0.25">
      <c r="B107" s="41"/>
      <c r="C107" s="5" t="s">
        <v>11</v>
      </c>
      <c r="D107" s="22"/>
      <c r="E107" s="26">
        <f t="shared" si="42"/>
        <v>0</v>
      </c>
      <c r="F107" s="26">
        <f t="shared" si="42"/>
        <v>0</v>
      </c>
      <c r="G107" s="26">
        <f t="shared" si="42"/>
        <v>0</v>
      </c>
      <c r="H107" s="26">
        <f t="shared" si="42"/>
        <v>0</v>
      </c>
      <c r="I107" s="26">
        <f t="shared" si="42"/>
        <v>0</v>
      </c>
      <c r="J107" s="26">
        <f t="shared" si="42"/>
        <v>0</v>
      </c>
      <c r="K107" s="26">
        <f t="shared" si="42"/>
        <v>0</v>
      </c>
      <c r="L107" s="27">
        <f t="shared" si="42"/>
        <v>0</v>
      </c>
      <c r="M107" s="15"/>
      <c r="N107" s="42"/>
      <c r="O107" s="5" t="s">
        <v>11</v>
      </c>
      <c r="P107" s="22"/>
      <c r="Q107" s="26">
        <f t="shared" si="43"/>
        <v>0</v>
      </c>
      <c r="R107" s="26">
        <f t="shared" si="43"/>
        <v>0</v>
      </c>
      <c r="S107" s="26">
        <f t="shared" si="43"/>
        <v>0</v>
      </c>
      <c r="T107" s="26">
        <f t="shared" si="43"/>
        <v>0</v>
      </c>
      <c r="U107" s="26">
        <f t="shared" si="43"/>
        <v>0</v>
      </c>
      <c r="V107" s="26">
        <f t="shared" si="43"/>
        <v>0</v>
      </c>
      <c r="W107" s="26">
        <f t="shared" si="43"/>
        <v>0</v>
      </c>
      <c r="X107" s="27">
        <f t="shared" si="43"/>
        <v>0</v>
      </c>
      <c r="Y107" s="15"/>
      <c r="Z107" s="43"/>
    </row>
    <row r="108" spans="2:26" ht="14.25" hidden="1" x14ac:dyDescent="0.25">
      <c r="B108" s="41"/>
      <c r="C108" s="5" t="s">
        <v>12</v>
      </c>
      <c r="D108" s="22"/>
      <c r="E108" s="26">
        <f t="shared" ref="E108:L108" si="44">+E107-E106</f>
        <v>0</v>
      </c>
      <c r="F108" s="26">
        <f t="shared" si="44"/>
        <v>0</v>
      </c>
      <c r="G108" s="26">
        <f t="shared" si="44"/>
        <v>0</v>
      </c>
      <c r="H108" s="26">
        <f t="shared" si="44"/>
        <v>0</v>
      </c>
      <c r="I108" s="26">
        <f t="shared" si="44"/>
        <v>0</v>
      </c>
      <c r="J108" s="26">
        <f t="shared" si="44"/>
        <v>0</v>
      </c>
      <c r="K108" s="26">
        <f t="shared" si="44"/>
        <v>0</v>
      </c>
      <c r="L108" s="27">
        <f t="shared" si="44"/>
        <v>0</v>
      </c>
      <c r="M108" s="15"/>
      <c r="N108" s="42"/>
      <c r="O108" s="5" t="s">
        <v>12</v>
      </c>
      <c r="P108" s="22"/>
      <c r="Q108" s="26">
        <f t="shared" ref="Q108:X108" si="45">+Q107-Q106</f>
        <v>0</v>
      </c>
      <c r="R108" s="26">
        <f t="shared" si="45"/>
        <v>0</v>
      </c>
      <c r="S108" s="26">
        <f t="shared" si="45"/>
        <v>0</v>
      </c>
      <c r="T108" s="26">
        <f t="shared" si="45"/>
        <v>0</v>
      </c>
      <c r="U108" s="26">
        <f t="shared" si="45"/>
        <v>0</v>
      </c>
      <c r="V108" s="26">
        <f t="shared" si="45"/>
        <v>0</v>
      </c>
      <c r="W108" s="26">
        <f t="shared" si="45"/>
        <v>0</v>
      </c>
      <c r="X108" s="27">
        <f t="shared" si="45"/>
        <v>0</v>
      </c>
      <c r="Y108" s="15"/>
      <c r="Z108" s="43"/>
    </row>
    <row r="109" spans="2:26" ht="18" thickBot="1" x14ac:dyDescent="0.35">
      <c r="B109" s="41"/>
      <c r="C109" s="17" t="s">
        <v>32</v>
      </c>
      <c r="D109" s="18"/>
      <c r="E109" s="28">
        <f t="shared" ref="E109:L109" si="46">IF(+E108&lt;0,E108+24,E108)</f>
        <v>0</v>
      </c>
      <c r="F109" s="28">
        <f t="shared" si="46"/>
        <v>0</v>
      </c>
      <c r="G109" s="28">
        <f t="shared" si="46"/>
        <v>0</v>
      </c>
      <c r="H109" s="28">
        <f t="shared" si="46"/>
        <v>0</v>
      </c>
      <c r="I109" s="28">
        <f t="shared" si="46"/>
        <v>0</v>
      </c>
      <c r="J109" s="28">
        <f t="shared" si="46"/>
        <v>0</v>
      </c>
      <c r="K109" s="28">
        <f t="shared" si="46"/>
        <v>0</v>
      </c>
      <c r="L109" s="29">
        <f t="shared" si="46"/>
        <v>0</v>
      </c>
      <c r="M109" s="16">
        <f>+(L109*C101)+(SUM(E109:K109)*(365-C101)/7)</f>
        <v>0</v>
      </c>
      <c r="N109" s="42"/>
      <c r="O109" s="17" t="s">
        <v>32</v>
      </c>
      <c r="P109" s="18"/>
      <c r="Q109" s="28">
        <f t="shared" ref="Q109:X109" si="47">IF(+Q108&lt;0,Q108+24,Q108)</f>
        <v>0</v>
      </c>
      <c r="R109" s="28">
        <f t="shared" si="47"/>
        <v>0</v>
      </c>
      <c r="S109" s="28">
        <f t="shared" si="47"/>
        <v>0</v>
      </c>
      <c r="T109" s="28">
        <f t="shared" si="47"/>
        <v>0</v>
      </c>
      <c r="U109" s="28">
        <f t="shared" si="47"/>
        <v>0</v>
      </c>
      <c r="V109" s="28">
        <f t="shared" si="47"/>
        <v>0</v>
      </c>
      <c r="W109" s="28">
        <f t="shared" si="47"/>
        <v>0</v>
      </c>
      <c r="X109" s="29">
        <f t="shared" si="47"/>
        <v>0</v>
      </c>
      <c r="Y109" s="16">
        <f>+(X109*O101)+(SUM(Q109:W109)*(365-O101)/7)</f>
        <v>0</v>
      </c>
      <c r="Z109" s="43"/>
    </row>
    <row r="110" spans="2:26" ht="13.5" thickBot="1" x14ac:dyDescent="0.25">
      <c r="B110" s="45"/>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7"/>
    </row>
    <row r="113" spans="2:26" ht="16.5" thickBot="1" x14ac:dyDescent="0.3">
      <c r="B113" s="34" t="s">
        <v>46</v>
      </c>
      <c r="E113" s="120">
        <f>'Annual Operating Hours'!C29</f>
        <v>0</v>
      </c>
      <c r="F113" s="121"/>
      <c r="G113" s="121"/>
      <c r="H113" s="121"/>
      <c r="I113" s="121"/>
      <c r="J113" s="122"/>
    </row>
    <row r="114" spans="2:26" ht="15.75" x14ac:dyDescent="0.25">
      <c r="B114" s="36"/>
      <c r="C114" s="37" t="s">
        <v>37</v>
      </c>
      <c r="D114" s="38"/>
      <c r="E114" s="38"/>
      <c r="F114" s="38"/>
      <c r="G114" s="38"/>
      <c r="H114" s="38"/>
      <c r="I114" s="39"/>
      <c r="J114" s="38"/>
      <c r="K114" s="38"/>
      <c r="L114" s="38"/>
      <c r="M114" s="38"/>
      <c r="N114" s="38"/>
      <c r="O114" s="37" t="s">
        <v>39</v>
      </c>
      <c r="P114" s="38"/>
      <c r="Q114" s="38"/>
      <c r="R114" s="38"/>
      <c r="S114" s="38"/>
      <c r="T114" s="38"/>
      <c r="U114" s="38"/>
      <c r="V114" s="38"/>
      <c r="W114" s="38"/>
      <c r="X114" s="38"/>
      <c r="Y114" s="38"/>
      <c r="Z114" s="40"/>
    </row>
    <row r="115" spans="2:26" x14ac:dyDescent="0.2">
      <c r="B115" s="41"/>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3"/>
    </row>
    <row r="116" spans="2:26" ht="14.25" x14ac:dyDescent="0.25">
      <c r="B116" s="41"/>
      <c r="C116" s="32">
        <v>0</v>
      </c>
      <c r="D116" s="30" t="s">
        <v>36</v>
      </c>
      <c r="E116" s="42"/>
      <c r="F116" s="42"/>
      <c r="G116" s="31"/>
      <c r="H116" s="42"/>
      <c r="I116" s="42"/>
      <c r="J116" s="42"/>
      <c r="K116" s="42"/>
      <c r="L116" s="42"/>
      <c r="M116" s="42"/>
      <c r="N116" s="42"/>
      <c r="O116" s="32">
        <v>0</v>
      </c>
      <c r="P116" s="30" t="s">
        <v>36</v>
      </c>
      <c r="Q116" s="42"/>
      <c r="R116" s="42"/>
      <c r="S116" s="31"/>
      <c r="T116" s="42"/>
      <c r="U116" s="42"/>
      <c r="V116" s="42"/>
      <c r="W116" s="42"/>
      <c r="X116" s="42"/>
      <c r="Y116" s="42"/>
      <c r="Z116" s="43"/>
    </row>
    <row r="117" spans="2:26" ht="15" thickBot="1" x14ac:dyDescent="0.3">
      <c r="B117" s="41"/>
      <c r="C117" s="33">
        <v>52</v>
      </c>
      <c r="D117" s="31" t="s">
        <v>31</v>
      </c>
      <c r="E117" s="42"/>
      <c r="F117" s="42"/>
      <c r="G117" s="42"/>
      <c r="H117" s="42"/>
      <c r="I117" s="42"/>
      <c r="J117" s="42"/>
      <c r="K117" s="42"/>
      <c r="L117" s="42"/>
      <c r="M117" s="42"/>
      <c r="N117" s="42"/>
      <c r="O117" s="33">
        <v>52</v>
      </c>
      <c r="P117" s="31" t="s">
        <v>31</v>
      </c>
      <c r="Q117" s="42"/>
      <c r="R117" s="42"/>
      <c r="S117" s="42"/>
      <c r="T117" s="42"/>
      <c r="U117" s="42"/>
      <c r="V117" s="42"/>
      <c r="W117" s="42"/>
      <c r="X117" s="42"/>
      <c r="Y117" s="42"/>
      <c r="Z117" s="43"/>
    </row>
    <row r="118" spans="2:26" ht="15" thickBot="1" x14ac:dyDescent="0.3">
      <c r="B118" s="41"/>
      <c r="C118" s="7" t="s">
        <v>33</v>
      </c>
      <c r="D118" s="8"/>
      <c r="E118" s="23" t="s">
        <v>2</v>
      </c>
      <c r="F118" s="23" t="s">
        <v>3</v>
      </c>
      <c r="G118" s="23" t="s">
        <v>4</v>
      </c>
      <c r="H118" s="23" t="s">
        <v>5</v>
      </c>
      <c r="I118" s="23" t="s">
        <v>6</v>
      </c>
      <c r="J118" s="23" t="s">
        <v>7</v>
      </c>
      <c r="K118" s="23" t="s">
        <v>8</v>
      </c>
      <c r="L118" s="24" t="s">
        <v>9</v>
      </c>
      <c r="M118" s="1" t="s">
        <v>1</v>
      </c>
      <c r="N118" s="42"/>
      <c r="O118" s="7" t="s">
        <v>33</v>
      </c>
      <c r="P118" s="8"/>
      <c r="Q118" s="23" t="s">
        <v>2</v>
      </c>
      <c r="R118" s="23" t="s">
        <v>3</v>
      </c>
      <c r="S118" s="23" t="s">
        <v>4</v>
      </c>
      <c r="T118" s="23" t="s">
        <v>5</v>
      </c>
      <c r="U118" s="23" t="s">
        <v>6</v>
      </c>
      <c r="V118" s="23" t="s">
        <v>7</v>
      </c>
      <c r="W118" s="23" t="s">
        <v>8</v>
      </c>
      <c r="X118" s="24" t="s">
        <v>9</v>
      </c>
      <c r="Y118" s="1" t="s">
        <v>1</v>
      </c>
      <c r="Z118" s="43"/>
    </row>
    <row r="119" spans="2:26" ht="14.25" x14ac:dyDescent="0.25">
      <c r="B119" s="41"/>
      <c r="C119" s="3" t="s">
        <v>10</v>
      </c>
      <c r="D119" s="21"/>
      <c r="E119" s="25"/>
      <c r="F119" s="25"/>
      <c r="G119" s="25"/>
      <c r="H119" s="25"/>
      <c r="I119" s="25"/>
      <c r="J119" s="25"/>
      <c r="K119" s="25"/>
      <c r="L119" s="25"/>
      <c r="M119" s="2" t="s">
        <v>35</v>
      </c>
      <c r="N119" s="42"/>
      <c r="O119" s="3" t="s">
        <v>10</v>
      </c>
      <c r="P119" s="21"/>
      <c r="Q119" s="25"/>
      <c r="R119" s="25"/>
      <c r="S119" s="25"/>
      <c r="T119" s="25"/>
      <c r="U119" s="25"/>
      <c r="V119" s="25"/>
      <c r="W119" s="25"/>
      <c r="X119" s="25"/>
      <c r="Y119" s="2" t="s">
        <v>35</v>
      </c>
      <c r="Z119" s="43"/>
    </row>
    <row r="120" spans="2:26" ht="14.25" x14ac:dyDescent="0.25">
      <c r="B120" s="41"/>
      <c r="C120" s="3" t="s">
        <v>11</v>
      </c>
      <c r="D120" s="21"/>
      <c r="E120" s="25"/>
      <c r="F120" s="25"/>
      <c r="G120" s="25"/>
      <c r="H120" s="25"/>
      <c r="I120" s="25"/>
      <c r="J120" s="25"/>
      <c r="K120" s="25"/>
      <c r="L120" s="25"/>
      <c r="M120" s="4"/>
      <c r="N120" s="42"/>
      <c r="O120" s="3" t="s">
        <v>11</v>
      </c>
      <c r="P120" s="21"/>
      <c r="Q120" s="25"/>
      <c r="R120" s="25"/>
      <c r="S120" s="25"/>
      <c r="T120" s="25"/>
      <c r="U120" s="25"/>
      <c r="V120" s="25"/>
      <c r="W120" s="25"/>
      <c r="X120" s="25"/>
      <c r="Y120" s="4"/>
      <c r="Z120" s="43"/>
    </row>
    <row r="121" spans="2:26" ht="14.25" hidden="1" x14ac:dyDescent="0.25">
      <c r="B121" s="41"/>
      <c r="C121" s="5" t="s">
        <v>10</v>
      </c>
      <c r="D121" s="22"/>
      <c r="E121" s="26">
        <f t="shared" ref="E121:L122" si="48">HOUR(E119)+MINUTE(E119)/60</f>
        <v>0</v>
      </c>
      <c r="F121" s="26">
        <f t="shared" si="48"/>
        <v>0</v>
      </c>
      <c r="G121" s="26">
        <f t="shared" si="48"/>
        <v>0</v>
      </c>
      <c r="H121" s="26">
        <f t="shared" si="48"/>
        <v>0</v>
      </c>
      <c r="I121" s="26">
        <f t="shared" si="48"/>
        <v>0</v>
      </c>
      <c r="J121" s="26">
        <f t="shared" si="48"/>
        <v>0</v>
      </c>
      <c r="K121" s="26">
        <f t="shared" si="48"/>
        <v>0</v>
      </c>
      <c r="L121" s="27">
        <f t="shared" si="48"/>
        <v>0</v>
      </c>
      <c r="M121" s="15"/>
      <c r="N121" s="42"/>
      <c r="O121" s="5" t="s">
        <v>10</v>
      </c>
      <c r="P121" s="22"/>
      <c r="Q121" s="26">
        <f t="shared" ref="Q121:X122" si="49">HOUR(Q119)+MINUTE(Q119)/60</f>
        <v>0</v>
      </c>
      <c r="R121" s="26">
        <f t="shared" si="49"/>
        <v>0</v>
      </c>
      <c r="S121" s="26">
        <f t="shared" si="49"/>
        <v>0</v>
      </c>
      <c r="T121" s="26">
        <f t="shared" si="49"/>
        <v>0</v>
      </c>
      <c r="U121" s="26">
        <f t="shared" si="49"/>
        <v>0</v>
      </c>
      <c r="V121" s="26">
        <f t="shared" si="49"/>
        <v>0</v>
      </c>
      <c r="W121" s="26">
        <f t="shared" si="49"/>
        <v>0</v>
      </c>
      <c r="X121" s="27">
        <f t="shared" si="49"/>
        <v>0</v>
      </c>
      <c r="Y121" s="15"/>
      <c r="Z121" s="43"/>
    </row>
    <row r="122" spans="2:26" ht="14.25" hidden="1" x14ac:dyDescent="0.25">
      <c r="B122" s="41"/>
      <c r="C122" s="5" t="s">
        <v>11</v>
      </c>
      <c r="D122" s="22"/>
      <c r="E122" s="26">
        <f t="shared" si="48"/>
        <v>0</v>
      </c>
      <c r="F122" s="26">
        <f t="shared" si="48"/>
        <v>0</v>
      </c>
      <c r="G122" s="26">
        <f t="shared" si="48"/>
        <v>0</v>
      </c>
      <c r="H122" s="26">
        <f t="shared" si="48"/>
        <v>0</v>
      </c>
      <c r="I122" s="26">
        <f t="shared" si="48"/>
        <v>0</v>
      </c>
      <c r="J122" s="26">
        <f t="shared" si="48"/>
        <v>0</v>
      </c>
      <c r="K122" s="26">
        <f t="shared" si="48"/>
        <v>0</v>
      </c>
      <c r="L122" s="27">
        <f t="shared" si="48"/>
        <v>0</v>
      </c>
      <c r="M122" s="15"/>
      <c r="N122" s="42"/>
      <c r="O122" s="5" t="s">
        <v>11</v>
      </c>
      <c r="P122" s="22"/>
      <c r="Q122" s="26">
        <f t="shared" si="49"/>
        <v>0</v>
      </c>
      <c r="R122" s="26">
        <f t="shared" si="49"/>
        <v>0</v>
      </c>
      <c r="S122" s="26">
        <f t="shared" si="49"/>
        <v>0</v>
      </c>
      <c r="T122" s="26">
        <f t="shared" si="49"/>
        <v>0</v>
      </c>
      <c r="U122" s="26">
        <f t="shared" si="49"/>
        <v>0</v>
      </c>
      <c r="V122" s="26">
        <f t="shared" si="49"/>
        <v>0</v>
      </c>
      <c r="W122" s="26">
        <f t="shared" si="49"/>
        <v>0</v>
      </c>
      <c r="X122" s="27">
        <f t="shared" si="49"/>
        <v>0</v>
      </c>
      <c r="Y122" s="15"/>
      <c r="Z122" s="43"/>
    </row>
    <row r="123" spans="2:26" ht="14.25" hidden="1" x14ac:dyDescent="0.25">
      <c r="B123" s="41"/>
      <c r="C123" s="5" t="s">
        <v>12</v>
      </c>
      <c r="D123" s="22"/>
      <c r="E123" s="26">
        <f t="shared" ref="E123:L123" si="50">+E122-E121</f>
        <v>0</v>
      </c>
      <c r="F123" s="26">
        <f t="shared" si="50"/>
        <v>0</v>
      </c>
      <c r="G123" s="26">
        <f t="shared" si="50"/>
        <v>0</v>
      </c>
      <c r="H123" s="26">
        <f t="shared" si="50"/>
        <v>0</v>
      </c>
      <c r="I123" s="26">
        <f t="shared" si="50"/>
        <v>0</v>
      </c>
      <c r="J123" s="26">
        <f t="shared" si="50"/>
        <v>0</v>
      </c>
      <c r="K123" s="26">
        <f t="shared" si="50"/>
        <v>0</v>
      </c>
      <c r="L123" s="27">
        <f t="shared" si="50"/>
        <v>0</v>
      </c>
      <c r="M123" s="15"/>
      <c r="N123" s="42"/>
      <c r="O123" s="5" t="s">
        <v>12</v>
      </c>
      <c r="P123" s="22"/>
      <c r="Q123" s="26">
        <f t="shared" ref="Q123:X123" si="51">+Q122-Q121</f>
        <v>0</v>
      </c>
      <c r="R123" s="26">
        <f t="shared" si="51"/>
        <v>0</v>
      </c>
      <c r="S123" s="26">
        <f t="shared" si="51"/>
        <v>0</v>
      </c>
      <c r="T123" s="26">
        <f t="shared" si="51"/>
        <v>0</v>
      </c>
      <c r="U123" s="26">
        <f t="shared" si="51"/>
        <v>0</v>
      </c>
      <c r="V123" s="26">
        <f t="shared" si="51"/>
        <v>0</v>
      </c>
      <c r="W123" s="26">
        <f t="shared" si="51"/>
        <v>0</v>
      </c>
      <c r="X123" s="27">
        <f t="shared" si="51"/>
        <v>0</v>
      </c>
      <c r="Y123" s="15"/>
      <c r="Z123" s="43"/>
    </row>
    <row r="124" spans="2:26" ht="18" thickBot="1" x14ac:dyDescent="0.35">
      <c r="B124" s="41"/>
      <c r="C124" s="17" t="s">
        <v>32</v>
      </c>
      <c r="D124" s="18"/>
      <c r="E124" s="28">
        <f t="shared" ref="E124:L124" si="52">IF(+E123&lt;0,E123+24,E123)</f>
        <v>0</v>
      </c>
      <c r="F124" s="28">
        <f t="shared" si="52"/>
        <v>0</v>
      </c>
      <c r="G124" s="28">
        <f t="shared" si="52"/>
        <v>0</v>
      </c>
      <c r="H124" s="28">
        <f t="shared" si="52"/>
        <v>0</v>
      </c>
      <c r="I124" s="28">
        <f t="shared" si="52"/>
        <v>0</v>
      </c>
      <c r="J124" s="28">
        <f t="shared" si="52"/>
        <v>0</v>
      </c>
      <c r="K124" s="28">
        <f t="shared" si="52"/>
        <v>0</v>
      </c>
      <c r="L124" s="29">
        <f t="shared" si="52"/>
        <v>0</v>
      </c>
      <c r="M124" s="16">
        <f>+(L124*C116)+(SUM(E124:K124)*(365-C116)/7)</f>
        <v>0</v>
      </c>
      <c r="N124" s="42"/>
      <c r="O124" s="17" t="s">
        <v>32</v>
      </c>
      <c r="P124" s="18"/>
      <c r="Q124" s="28">
        <f t="shared" ref="Q124:X124" si="53">IF(+Q123&lt;0,Q123+24,Q123)</f>
        <v>0</v>
      </c>
      <c r="R124" s="28">
        <f t="shared" si="53"/>
        <v>0</v>
      </c>
      <c r="S124" s="28">
        <f t="shared" si="53"/>
        <v>0</v>
      </c>
      <c r="T124" s="28">
        <f t="shared" si="53"/>
        <v>0</v>
      </c>
      <c r="U124" s="28">
        <f t="shared" si="53"/>
        <v>0</v>
      </c>
      <c r="V124" s="28">
        <f t="shared" si="53"/>
        <v>0</v>
      </c>
      <c r="W124" s="28">
        <f t="shared" si="53"/>
        <v>0</v>
      </c>
      <c r="X124" s="29">
        <f t="shared" si="53"/>
        <v>0</v>
      </c>
      <c r="Y124" s="16">
        <f>+(X124*O116)+(SUM(Q124:W124)*(365-O116)/7)</f>
        <v>0</v>
      </c>
      <c r="Z124" s="43"/>
    </row>
    <row r="125" spans="2:26" x14ac:dyDescent="0.2">
      <c r="B125" s="41"/>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3"/>
    </row>
    <row r="126" spans="2:26" ht="15.75" x14ac:dyDescent="0.25">
      <c r="B126" s="41"/>
      <c r="C126" s="44" t="s">
        <v>38</v>
      </c>
      <c r="D126" s="42"/>
      <c r="E126" s="42"/>
      <c r="F126" s="42"/>
      <c r="G126" s="42"/>
      <c r="H126" s="42"/>
      <c r="I126" s="42"/>
      <c r="J126" s="42"/>
      <c r="K126" s="42"/>
      <c r="L126" s="42"/>
      <c r="M126" s="42"/>
      <c r="N126" s="42"/>
      <c r="O126" s="44" t="s">
        <v>40</v>
      </c>
      <c r="P126" s="42"/>
      <c r="Q126" s="42"/>
      <c r="R126" s="42"/>
      <c r="S126" s="42"/>
      <c r="T126" s="42"/>
      <c r="U126" s="42"/>
      <c r="V126" s="42"/>
      <c r="W126" s="42"/>
      <c r="X126" s="42"/>
      <c r="Y126" s="42"/>
      <c r="Z126" s="43"/>
    </row>
    <row r="127" spans="2:26" ht="15.75" x14ac:dyDescent="0.25">
      <c r="B127" s="41"/>
      <c r="C127" s="44"/>
      <c r="D127" s="42"/>
      <c r="E127" s="42"/>
      <c r="F127" s="42"/>
      <c r="G127" s="42"/>
      <c r="H127" s="42"/>
      <c r="I127" s="42"/>
      <c r="J127" s="42"/>
      <c r="K127" s="42"/>
      <c r="L127" s="42"/>
      <c r="M127" s="42"/>
      <c r="N127" s="42"/>
      <c r="O127" s="42"/>
      <c r="P127" s="42"/>
      <c r="Q127" s="42"/>
      <c r="R127" s="42"/>
      <c r="S127" s="42"/>
      <c r="T127" s="42"/>
      <c r="U127" s="42"/>
      <c r="V127" s="42"/>
      <c r="W127" s="42"/>
      <c r="X127" s="42"/>
      <c r="Y127" s="42"/>
      <c r="Z127" s="43"/>
    </row>
    <row r="128" spans="2:26" ht="14.25" x14ac:dyDescent="0.25">
      <c r="B128" s="41"/>
      <c r="C128" s="32">
        <v>0</v>
      </c>
      <c r="D128" s="30" t="s">
        <v>36</v>
      </c>
      <c r="E128" s="42"/>
      <c r="F128" s="42"/>
      <c r="G128" s="31"/>
      <c r="H128" s="42"/>
      <c r="I128" s="42"/>
      <c r="J128" s="42"/>
      <c r="K128" s="42"/>
      <c r="L128" s="42"/>
      <c r="M128" s="42"/>
      <c r="N128" s="42"/>
      <c r="O128" s="32">
        <v>0</v>
      </c>
      <c r="P128" s="30" t="s">
        <v>36</v>
      </c>
      <c r="Q128" s="42"/>
      <c r="R128" s="42"/>
      <c r="S128" s="31"/>
      <c r="T128" s="42"/>
      <c r="U128" s="42"/>
      <c r="V128" s="42"/>
      <c r="W128" s="42"/>
      <c r="X128" s="42"/>
      <c r="Y128" s="42"/>
      <c r="Z128" s="43"/>
    </row>
    <row r="129" spans="2:26" ht="15" thickBot="1" x14ac:dyDescent="0.3">
      <c r="B129" s="41"/>
      <c r="C129" s="33">
        <v>52</v>
      </c>
      <c r="D129" s="31" t="s">
        <v>31</v>
      </c>
      <c r="E129" s="42"/>
      <c r="F129" s="42"/>
      <c r="G129" s="42"/>
      <c r="H129" s="42"/>
      <c r="I129" s="42"/>
      <c r="J129" s="42"/>
      <c r="K129" s="42"/>
      <c r="L129" s="42"/>
      <c r="M129" s="42"/>
      <c r="N129" s="42"/>
      <c r="O129" s="33">
        <v>52</v>
      </c>
      <c r="P129" s="31" t="s">
        <v>31</v>
      </c>
      <c r="Q129" s="42"/>
      <c r="R129" s="42"/>
      <c r="S129" s="42"/>
      <c r="T129" s="42"/>
      <c r="U129" s="42"/>
      <c r="V129" s="42"/>
      <c r="W129" s="42"/>
      <c r="X129" s="42"/>
      <c r="Y129" s="42"/>
      <c r="Z129" s="43"/>
    </row>
    <row r="130" spans="2:26" ht="15" thickBot="1" x14ac:dyDescent="0.3">
      <c r="B130" s="41"/>
      <c r="C130" s="7" t="s">
        <v>33</v>
      </c>
      <c r="D130" s="8"/>
      <c r="E130" s="23" t="s">
        <v>2</v>
      </c>
      <c r="F130" s="23" t="s">
        <v>3</v>
      </c>
      <c r="G130" s="23" t="s">
        <v>4</v>
      </c>
      <c r="H130" s="23" t="s">
        <v>5</v>
      </c>
      <c r="I130" s="23" t="s">
        <v>6</v>
      </c>
      <c r="J130" s="23" t="s">
        <v>7</v>
      </c>
      <c r="K130" s="23" t="s">
        <v>8</v>
      </c>
      <c r="L130" s="24" t="s">
        <v>9</v>
      </c>
      <c r="M130" s="1" t="s">
        <v>1</v>
      </c>
      <c r="N130" s="42"/>
      <c r="O130" s="7" t="s">
        <v>33</v>
      </c>
      <c r="P130" s="8"/>
      <c r="Q130" s="23" t="s">
        <v>2</v>
      </c>
      <c r="R130" s="23" t="s">
        <v>3</v>
      </c>
      <c r="S130" s="23" t="s">
        <v>4</v>
      </c>
      <c r="T130" s="23" t="s">
        <v>5</v>
      </c>
      <c r="U130" s="23" t="s">
        <v>6</v>
      </c>
      <c r="V130" s="23" t="s">
        <v>7</v>
      </c>
      <c r="W130" s="23" t="s">
        <v>8</v>
      </c>
      <c r="X130" s="24" t="s">
        <v>9</v>
      </c>
      <c r="Y130" s="1" t="s">
        <v>1</v>
      </c>
      <c r="Z130" s="43"/>
    </row>
    <row r="131" spans="2:26" ht="14.25" x14ac:dyDescent="0.25">
      <c r="B131" s="41"/>
      <c r="C131" s="3" t="s">
        <v>10</v>
      </c>
      <c r="D131" s="21"/>
      <c r="E131" s="25"/>
      <c r="F131" s="25"/>
      <c r="G131" s="25"/>
      <c r="H131" s="25"/>
      <c r="I131" s="25"/>
      <c r="J131" s="25"/>
      <c r="K131" s="25"/>
      <c r="L131" s="25"/>
      <c r="M131" s="2" t="s">
        <v>35</v>
      </c>
      <c r="N131" s="42"/>
      <c r="O131" s="3" t="s">
        <v>10</v>
      </c>
      <c r="P131" s="21"/>
      <c r="Q131" s="25"/>
      <c r="R131" s="25"/>
      <c r="S131" s="25"/>
      <c r="T131" s="25"/>
      <c r="U131" s="25"/>
      <c r="V131" s="25"/>
      <c r="W131" s="25"/>
      <c r="X131" s="25"/>
      <c r="Y131" s="2" t="s">
        <v>35</v>
      </c>
      <c r="Z131" s="43"/>
    </row>
    <row r="132" spans="2:26" ht="14.25" x14ac:dyDescent="0.25">
      <c r="B132" s="41"/>
      <c r="C132" s="3" t="s">
        <v>11</v>
      </c>
      <c r="D132" s="21"/>
      <c r="E132" s="25"/>
      <c r="F132" s="25"/>
      <c r="G132" s="25"/>
      <c r="H132" s="25"/>
      <c r="I132" s="25"/>
      <c r="J132" s="25"/>
      <c r="K132" s="25"/>
      <c r="L132" s="25"/>
      <c r="M132" s="4"/>
      <c r="N132" s="42"/>
      <c r="O132" s="3" t="s">
        <v>11</v>
      </c>
      <c r="P132" s="21"/>
      <c r="Q132" s="25"/>
      <c r="R132" s="25"/>
      <c r="S132" s="25"/>
      <c r="T132" s="25"/>
      <c r="U132" s="25"/>
      <c r="V132" s="25"/>
      <c r="W132" s="25"/>
      <c r="X132" s="25"/>
      <c r="Y132" s="4"/>
      <c r="Z132" s="43"/>
    </row>
    <row r="133" spans="2:26" ht="14.25" hidden="1" x14ac:dyDescent="0.25">
      <c r="B133" s="41"/>
      <c r="C133" s="5" t="s">
        <v>10</v>
      </c>
      <c r="D133" s="22"/>
      <c r="E133" s="26">
        <f t="shared" ref="E133:L134" si="54">HOUR(E131)+MINUTE(E131)/60</f>
        <v>0</v>
      </c>
      <c r="F133" s="26">
        <f t="shared" si="54"/>
        <v>0</v>
      </c>
      <c r="G133" s="26">
        <f t="shared" si="54"/>
        <v>0</v>
      </c>
      <c r="H133" s="26">
        <f t="shared" si="54"/>
        <v>0</v>
      </c>
      <c r="I133" s="26">
        <f t="shared" si="54"/>
        <v>0</v>
      </c>
      <c r="J133" s="26">
        <f t="shared" si="54"/>
        <v>0</v>
      </c>
      <c r="K133" s="26">
        <f t="shared" si="54"/>
        <v>0</v>
      </c>
      <c r="L133" s="27">
        <f t="shared" si="54"/>
        <v>0</v>
      </c>
      <c r="M133" s="15"/>
      <c r="N133" s="42"/>
      <c r="O133" s="5" t="s">
        <v>10</v>
      </c>
      <c r="P133" s="22"/>
      <c r="Q133" s="26">
        <f t="shared" ref="Q133:X134" si="55">HOUR(Q131)+MINUTE(Q131)/60</f>
        <v>0</v>
      </c>
      <c r="R133" s="26">
        <f t="shared" si="55"/>
        <v>0</v>
      </c>
      <c r="S133" s="26">
        <f t="shared" si="55"/>
        <v>0</v>
      </c>
      <c r="T133" s="26">
        <f t="shared" si="55"/>
        <v>0</v>
      </c>
      <c r="U133" s="26">
        <f t="shared" si="55"/>
        <v>0</v>
      </c>
      <c r="V133" s="26">
        <f t="shared" si="55"/>
        <v>0</v>
      </c>
      <c r="W133" s="26">
        <f t="shared" si="55"/>
        <v>0</v>
      </c>
      <c r="X133" s="27">
        <f t="shared" si="55"/>
        <v>0</v>
      </c>
      <c r="Y133" s="15"/>
      <c r="Z133" s="43"/>
    </row>
    <row r="134" spans="2:26" ht="14.25" hidden="1" x14ac:dyDescent="0.25">
      <c r="B134" s="41"/>
      <c r="C134" s="5" t="s">
        <v>11</v>
      </c>
      <c r="D134" s="22"/>
      <c r="E134" s="26">
        <f t="shared" si="54"/>
        <v>0</v>
      </c>
      <c r="F134" s="26">
        <f t="shared" si="54"/>
        <v>0</v>
      </c>
      <c r="G134" s="26">
        <f t="shared" si="54"/>
        <v>0</v>
      </c>
      <c r="H134" s="26">
        <f t="shared" si="54"/>
        <v>0</v>
      </c>
      <c r="I134" s="26">
        <f t="shared" si="54"/>
        <v>0</v>
      </c>
      <c r="J134" s="26">
        <f t="shared" si="54"/>
        <v>0</v>
      </c>
      <c r="K134" s="26">
        <f t="shared" si="54"/>
        <v>0</v>
      </c>
      <c r="L134" s="27">
        <f t="shared" si="54"/>
        <v>0</v>
      </c>
      <c r="M134" s="15"/>
      <c r="N134" s="42"/>
      <c r="O134" s="5" t="s">
        <v>11</v>
      </c>
      <c r="P134" s="22"/>
      <c r="Q134" s="26">
        <f t="shared" si="55"/>
        <v>0</v>
      </c>
      <c r="R134" s="26">
        <f t="shared" si="55"/>
        <v>0</v>
      </c>
      <c r="S134" s="26">
        <f t="shared" si="55"/>
        <v>0</v>
      </c>
      <c r="T134" s="26">
        <f t="shared" si="55"/>
        <v>0</v>
      </c>
      <c r="U134" s="26">
        <f t="shared" si="55"/>
        <v>0</v>
      </c>
      <c r="V134" s="26">
        <f t="shared" si="55"/>
        <v>0</v>
      </c>
      <c r="W134" s="26">
        <f t="shared" si="55"/>
        <v>0</v>
      </c>
      <c r="X134" s="27">
        <f t="shared" si="55"/>
        <v>0</v>
      </c>
      <c r="Y134" s="15"/>
      <c r="Z134" s="43"/>
    </row>
    <row r="135" spans="2:26" ht="14.25" hidden="1" x14ac:dyDescent="0.25">
      <c r="B135" s="41"/>
      <c r="C135" s="5" t="s">
        <v>12</v>
      </c>
      <c r="D135" s="22"/>
      <c r="E135" s="26">
        <f t="shared" ref="E135:L135" si="56">+E134-E133</f>
        <v>0</v>
      </c>
      <c r="F135" s="26">
        <f t="shared" si="56"/>
        <v>0</v>
      </c>
      <c r="G135" s="26">
        <f t="shared" si="56"/>
        <v>0</v>
      </c>
      <c r="H135" s="26">
        <f t="shared" si="56"/>
        <v>0</v>
      </c>
      <c r="I135" s="26">
        <f t="shared" si="56"/>
        <v>0</v>
      </c>
      <c r="J135" s="26">
        <f t="shared" si="56"/>
        <v>0</v>
      </c>
      <c r="K135" s="26">
        <f t="shared" si="56"/>
        <v>0</v>
      </c>
      <c r="L135" s="27">
        <f t="shared" si="56"/>
        <v>0</v>
      </c>
      <c r="M135" s="15"/>
      <c r="N135" s="42"/>
      <c r="O135" s="5" t="s">
        <v>12</v>
      </c>
      <c r="P135" s="22"/>
      <c r="Q135" s="26">
        <f t="shared" ref="Q135:X135" si="57">+Q134-Q133</f>
        <v>0</v>
      </c>
      <c r="R135" s="26">
        <f t="shared" si="57"/>
        <v>0</v>
      </c>
      <c r="S135" s="26">
        <f t="shared" si="57"/>
        <v>0</v>
      </c>
      <c r="T135" s="26">
        <f t="shared" si="57"/>
        <v>0</v>
      </c>
      <c r="U135" s="26">
        <f t="shared" si="57"/>
        <v>0</v>
      </c>
      <c r="V135" s="26">
        <f t="shared" si="57"/>
        <v>0</v>
      </c>
      <c r="W135" s="26">
        <f t="shared" si="57"/>
        <v>0</v>
      </c>
      <c r="X135" s="27">
        <f t="shared" si="57"/>
        <v>0</v>
      </c>
      <c r="Y135" s="15"/>
      <c r="Z135" s="43"/>
    </row>
    <row r="136" spans="2:26" ht="18" thickBot="1" x14ac:dyDescent="0.35">
      <c r="B136" s="41"/>
      <c r="C136" s="17" t="s">
        <v>32</v>
      </c>
      <c r="D136" s="18"/>
      <c r="E136" s="28">
        <f t="shared" ref="E136:L136" si="58">IF(+E135&lt;0,E135+24,E135)</f>
        <v>0</v>
      </c>
      <c r="F136" s="28">
        <f t="shared" si="58"/>
        <v>0</v>
      </c>
      <c r="G136" s="28">
        <f t="shared" si="58"/>
        <v>0</v>
      </c>
      <c r="H136" s="28">
        <f t="shared" si="58"/>
        <v>0</v>
      </c>
      <c r="I136" s="28">
        <f t="shared" si="58"/>
        <v>0</v>
      </c>
      <c r="J136" s="28">
        <f t="shared" si="58"/>
        <v>0</v>
      </c>
      <c r="K136" s="28">
        <f t="shared" si="58"/>
        <v>0</v>
      </c>
      <c r="L136" s="29">
        <f t="shared" si="58"/>
        <v>0</v>
      </c>
      <c r="M136" s="16">
        <f>+(L136*C128)+(SUM(E136:K136)*(365-C128)/7)</f>
        <v>0</v>
      </c>
      <c r="N136" s="42"/>
      <c r="O136" s="17" t="s">
        <v>32</v>
      </c>
      <c r="P136" s="18"/>
      <c r="Q136" s="28">
        <f t="shared" ref="Q136:X136" si="59">IF(+Q135&lt;0,Q135+24,Q135)</f>
        <v>0</v>
      </c>
      <c r="R136" s="28">
        <f t="shared" si="59"/>
        <v>0</v>
      </c>
      <c r="S136" s="28">
        <f t="shared" si="59"/>
        <v>0</v>
      </c>
      <c r="T136" s="28">
        <f t="shared" si="59"/>
        <v>0</v>
      </c>
      <c r="U136" s="28">
        <f t="shared" si="59"/>
        <v>0</v>
      </c>
      <c r="V136" s="28">
        <f t="shared" si="59"/>
        <v>0</v>
      </c>
      <c r="W136" s="28">
        <f t="shared" si="59"/>
        <v>0</v>
      </c>
      <c r="X136" s="29">
        <f t="shared" si="59"/>
        <v>0</v>
      </c>
      <c r="Y136" s="16">
        <f>+(X136*O128)+(SUM(Q136:W136)*(365-O128)/7)</f>
        <v>0</v>
      </c>
      <c r="Z136" s="43"/>
    </row>
    <row r="137" spans="2:26" ht="13.5" thickBot="1" x14ac:dyDescent="0.25">
      <c r="B137" s="45"/>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7"/>
    </row>
  </sheetData>
  <mergeCells count="6">
    <mergeCell ref="E113:J113"/>
    <mergeCell ref="E86:J86"/>
    <mergeCell ref="C3:Y6"/>
    <mergeCell ref="E8:J8"/>
    <mergeCell ref="E34:J34"/>
    <mergeCell ref="E60:J60"/>
  </mergeCells>
  <dataValidations count="1">
    <dataValidation type="list" allowBlank="1" showInputMessage="1" showErrorMessage="1" sqref="Q119:X120 Q131:X132 Q14:X15 E26:L27 Q26:X27 E40:L41 Q40:X41 E52:L53 Q52:X53 E66:L67 Q66:X67 E14:L15 Q78:X79 Q92:X93 E92:L93 E104:L105 Q104:X105 E131:L132 E119:L120 E78:L79">
      <formula1>Hours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46"/>
  <sheetViews>
    <sheetView topLeftCell="AG1" workbookViewId="0">
      <selection activeCell="AO28" sqref="AO28"/>
    </sheetView>
  </sheetViews>
  <sheetFormatPr defaultRowHeight="12.75" x14ac:dyDescent="0.2"/>
  <cols>
    <col min="1" max="3" width="0" hidden="1" customWidth="1"/>
    <col min="4" max="4" width="16.140625" hidden="1" customWidth="1"/>
    <col min="5" max="5" width="0" hidden="1" customWidth="1"/>
    <col min="6" max="29" width="4" hidden="1" customWidth="1"/>
    <col min="30" max="32" width="0" hidden="1" customWidth="1"/>
    <col min="34" max="34" width="10.5703125" bestFit="1" customWidth="1"/>
  </cols>
  <sheetData>
    <row r="2" spans="1:37" x14ac:dyDescent="0.2">
      <c r="D2" t="s">
        <v>28</v>
      </c>
      <c r="E2" s="11">
        <v>52</v>
      </c>
    </row>
    <row r="3" spans="1:37" ht="15" x14ac:dyDescent="0.25">
      <c r="D3" t="s">
        <v>25</v>
      </c>
      <c r="E3" s="11">
        <v>6</v>
      </c>
      <c r="AH3" s="6" t="s">
        <v>24</v>
      </c>
      <c r="AK3" s="48" t="s">
        <v>139</v>
      </c>
    </row>
    <row r="4" spans="1:37" ht="15" x14ac:dyDescent="0.25">
      <c r="E4" s="11"/>
      <c r="AH4" s="6"/>
      <c r="AK4" s="48"/>
    </row>
    <row r="5" spans="1:37" ht="15" x14ac:dyDescent="0.25">
      <c r="AH5" s="10">
        <v>0</v>
      </c>
      <c r="AK5" s="48" t="s">
        <v>48</v>
      </c>
    </row>
    <row r="6" spans="1:37" ht="15" x14ac:dyDescent="0.25">
      <c r="AH6" s="10">
        <v>1.0416666666666666E-2</v>
      </c>
      <c r="AK6" s="48" t="s">
        <v>49</v>
      </c>
    </row>
    <row r="7" spans="1:37" ht="15" x14ac:dyDescent="0.25">
      <c r="AH7" s="10">
        <v>2.0833333333333332E-2</v>
      </c>
      <c r="AK7" s="48" t="s">
        <v>50</v>
      </c>
    </row>
    <row r="8" spans="1:37" ht="15" x14ac:dyDescent="0.25">
      <c r="A8" t="s">
        <v>21</v>
      </c>
      <c r="E8" s="6" t="s">
        <v>23</v>
      </c>
      <c r="F8" s="6">
        <v>0</v>
      </c>
      <c r="G8" s="6">
        <v>1</v>
      </c>
      <c r="H8" s="6">
        <v>2</v>
      </c>
      <c r="I8" s="6">
        <v>3</v>
      </c>
      <c r="J8" s="6">
        <v>4</v>
      </c>
      <c r="K8" s="6">
        <v>5</v>
      </c>
      <c r="L8" s="6">
        <v>6</v>
      </c>
      <c r="M8" s="6">
        <v>7</v>
      </c>
      <c r="N8" s="6">
        <v>8</v>
      </c>
      <c r="O8" s="6">
        <v>9</v>
      </c>
      <c r="P8" s="6">
        <v>10</v>
      </c>
      <c r="Q8" s="6">
        <v>11</v>
      </c>
      <c r="R8" s="6">
        <v>12</v>
      </c>
      <c r="S8" s="6">
        <v>13</v>
      </c>
      <c r="T8" s="6">
        <v>14</v>
      </c>
      <c r="U8" s="6">
        <v>15</v>
      </c>
      <c r="V8" s="6">
        <v>16</v>
      </c>
      <c r="W8" s="6">
        <v>17</v>
      </c>
      <c r="X8" s="6">
        <v>18</v>
      </c>
      <c r="Y8" s="6">
        <v>19</v>
      </c>
      <c r="Z8" s="6">
        <v>20</v>
      </c>
      <c r="AA8" s="6">
        <v>21</v>
      </c>
      <c r="AB8" s="6">
        <v>22</v>
      </c>
      <c r="AC8" s="6">
        <v>23</v>
      </c>
      <c r="AH8" s="10">
        <v>3.125E-2</v>
      </c>
      <c r="AK8" s="48" t="s">
        <v>51</v>
      </c>
    </row>
    <row r="9" spans="1:37" ht="15" x14ac:dyDescent="0.25">
      <c r="A9" t="s">
        <v>22</v>
      </c>
      <c r="E9" s="6" t="s">
        <v>13</v>
      </c>
      <c r="F9" s="6" t="s">
        <v>22</v>
      </c>
      <c r="G9" s="6" t="s">
        <v>22</v>
      </c>
      <c r="H9" s="6" t="s">
        <v>22</v>
      </c>
      <c r="I9" s="6" t="s">
        <v>22</v>
      </c>
      <c r="J9" s="6" t="s">
        <v>22</v>
      </c>
      <c r="K9" s="6" t="s">
        <v>22</v>
      </c>
      <c r="L9" s="6" t="s">
        <v>21</v>
      </c>
      <c r="M9" s="6" t="s">
        <v>21</v>
      </c>
      <c r="N9" s="6" t="s">
        <v>21</v>
      </c>
      <c r="O9" s="6" t="s">
        <v>21</v>
      </c>
      <c r="P9" s="6" t="s">
        <v>21</v>
      </c>
      <c r="Q9" s="6" t="s">
        <v>21</v>
      </c>
      <c r="R9" s="6" t="s">
        <v>21</v>
      </c>
      <c r="S9" s="6" t="s">
        <v>21</v>
      </c>
      <c r="T9" s="6" t="s">
        <v>21</v>
      </c>
      <c r="U9" s="6" t="s">
        <v>21</v>
      </c>
      <c r="V9" s="6" t="s">
        <v>21</v>
      </c>
      <c r="W9" s="6" t="s">
        <v>21</v>
      </c>
      <c r="X9" s="6" t="s">
        <v>21</v>
      </c>
      <c r="Y9" s="6" t="s">
        <v>22</v>
      </c>
      <c r="Z9" s="6" t="s">
        <v>22</v>
      </c>
      <c r="AA9" s="6" t="s">
        <v>22</v>
      </c>
      <c r="AB9" s="6" t="s">
        <v>22</v>
      </c>
      <c r="AC9" s="6" t="s">
        <v>22</v>
      </c>
      <c r="AH9" s="10">
        <v>4.1666666666666664E-2</v>
      </c>
      <c r="AK9" s="48" t="s">
        <v>52</v>
      </c>
    </row>
    <row r="10" spans="1:37" ht="15" x14ac:dyDescent="0.25">
      <c r="E10" s="6" t="s">
        <v>14</v>
      </c>
      <c r="F10" s="6" t="s">
        <v>22</v>
      </c>
      <c r="G10" s="6" t="s">
        <v>22</v>
      </c>
      <c r="H10" s="6" t="s">
        <v>22</v>
      </c>
      <c r="I10" s="6" t="s">
        <v>22</v>
      </c>
      <c r="J10" s="6" t="s">
        <v>22</v>
      </c>
      <c r="K10" s="6" t="s">
        <v>22</v>
      </c>
      <c r="L10" s="6" t="s">
        <v>21</v>
      </c>
      <c r="M10" s="6" t="s">
        <v>21</v>
      </c>
      <c r="N10" s="6" t="s">
        <v>21</v>
      </c>
      <c r="O10" s="6" t="s">
        <v>21</v>
      </c>
      <c r="P10" s="6" t="s">
        <v>21</v>
      </c>
      <c r="Q10" s="6" t="s">
        <v>21</v>
      </c>
      <c r="R10" s="6" t="s">
        <v>21</v>
      </c>
      <c r="S10" s="6" t="s">
        <v>21</v>
      </c>
      <c r="T10" s="6" t="s">
        <v>21</v>
      </c>
      <c r="U10" s="6" t="s">
        <v>21</v>
      </c>
      <c r="V10" s="6" t="s">
        <v>21</v>
      </c>
      <c r="W10" s="6" t="s">
        <v>21</v>
      </c>
      <c r="X10" s="6" t="s">
        <v>21</v>
      </c>
      <c r="Y10" s="6" t="s">
        <v>22</v>
      </c>
      <c r="Z10" s="6" t="s">
        <v>22</v>
      </c>
      <c r="AA10" s="6" t="s">
        <v>22</v>
      </c>
      <c r="AB10" s="6" t="s">
        <v>22</v>
      </c>
      <c r="AC10" s="6" t="s">
        <v>22</v>
      </c>
      <c r="AH10" s="10">
        <v>5.2083333333333336E-2</v>
      </c>
      <c r="AK10" s="48" t="s">
        <v>52</v>
      </c>
    </row>
    <row r="11" spans="1:37" ht="15" x14ac:dyDescent="0.25">
      <c r="E11" s="6" t="s">
        <v>15</v>
      </c>
      <c r="F11" s="6" t="s">
        <v>22</v>
      </c>
      <c r="G11" s="6" t="s">
        <v>22</v>
      </c>
      <c r="H11" s="6" t="s">
        <v>22</v>
      </c>
      <c r="I11" s="6" t="s">
        <v>22</v>
      </c>
      <c r="J11" s="6" t="s">
        <v>22</v>
      </c>
      <c r="K11" s="6" t="s">
        <v>22</v>
      </c>
      <c r="L11" s="6" t="s">
        <v>21</v>
      </c>
      <c r="M11" s="6" t="s">
        <v>21</v>
      </c>
      <c r="N11" s="6" t="s">
        <v>21</v>
      </c>
      <c r="O11" s="6" t="s">
        <v>21</v>
      </c>
      <c r="P11" s="6" t="s">
        <v>21</v>
      </c>
      <c r="Q11" s="6" t="s">
        <v>21</v>
      </c>
      <c r="R11" s="6" t="s">
        <v>21</v>
      </c>
      <c r="S11" s="6" t="s">
        <v>21</v>
      </c>
      <c r="T11" s="6" t="s">
        <v>21</v>
      </c>
      <c r="U11" s="6" t="s">
        <v>21</v>
      </c>
      <c r="V11" s="6" t="s">
        <v>21</v>
      </c>
      <c r="W11" s="6" t="s">
        <v>21</v>
      </c>
      <c r="X11" s="6" t="s">
        <v>21</v>
      </c>
      <c r="Y11" s="6" t="s">
        <v>22</v>
      </c>
      <c r="Z11" s="6" t="s">
        <v>22</v>
      </c>
      <c r="AA11" s="6" t="s">
        <v>22</v>
      </c>
      <c r="AB11" s="6" t="s">
        <v>22</v>
      </c>
      <c r="AC11" s="6" t="s">
        <v>22</v>
      </c>
      <c r="AH11" s="10">
        <v>6.25E-2</v>
      </c>
      <c r="AK11" s="48" t="s">
        <v>53</v>
      </c>
    </row>
    <row r="12" spans="1:37" ht="15" x14ac:dyDescent="0.25">
      <c r="E12" s="6" t="s">
        <v>16</v>
      </c>
      <c r="F12" s="6" t="s">
        <v>22</v>
      </c>
      <c r="G12" s="6" t="s">
        <v>22</v>
      </c>
      <c r="H12" s="6" t="s">
        <v>22</v>
      </c>
      <c r="I12" s="6" t="s">
        <v>22</v>
      </c>
      <c r="J12" s="6" t="s">
        <v>22</v>
      </c>
      <c r="K12" s="6" t="s">
        <v>22</v>
      </c>
      <c r="L12" s="6" t="s">
        <v>21</v>
      </c>
      <c r="M12" s="6" t="s">
        <v>21</v>
      </c>
      <c r="N12" s="6" t="s">
        <v>21</v>
      </c>
      <c r="O12" s="6" t="s">
        <v>21</v>
      </c>
      <c r="P12" s="6" t="s">
        <v>21</v>
      </c>
      <c r="Q12" s="6" t="s">
        <v>21</v>
      </c>
      <c r="R12" s="6" t="s">
        <v>21</v>
      </c>
      <c r="S12" s="6" t="s">
        <v>21</v>
      </c>
      <c r="T12" s="6" t="s">
        <v>21</v>
      </c>
      <c r="U12" s="6" t="s">
        <v>21</v>
      </c>
      <c r="V12" s="6" t="s">
        <v>21</v>
      </c>
      <c r="W12" s="6" t="s">
        <v>21</v>
      </c>
      <c r="X12" s="6" t="s">
        <v>21</v>
      </c>
      <c r="Y12" s="6" t="s">
        <v>22</v>
      </c>
      <c r="Z12" s="6" t="s">
        <v>22</v>
      </c>
      <c r="AA12" s="6" t="s">
        <v>22</v>
      </c>
      <c r="AB12" s="6" t="s">
        <v>22</v>
      </c>
      <c r="AC12" s="6" t="s">
        <v>22</v>
      </c>
      <c r="AH12" s="10">
        <v>7.2916666666666699E-2</v>
      </c>
      <c r="AK12" s="48" t="s">
        <v>54</v>
      </c>
    </row>
    <row r="13" spans="1:37" ht="15" x14ac:dyDescent="0.25">
      <c r="E13" s="6" t="s">
        <v>17</v>
      </c>
      <c r="F13" s="6" t="s">
        <v>22</v>
      </c>
      <c r="G13" s="6" t="s">
        <v>22</v>
      </c>
      <c r="H13" s="6" t="s">
        <v>22</v>
      </c>
      <c r="I13" s="6" t="s">
        <v>22</v>
      </c>
      <c r="J13" s="6" t="s">
        <v>22</v>
      </c>
      <c r="K13" s="6" t="s">
        <v>22</v>
      </c>
      <c r="L13" s="6" t="s">
        <v>21</v>
      </c>
      <c r="M13" s="6" t="s">
        <v>21</v>
      </c>
      <c r="N13" s="6" t="s">
        <v>21</v>
      </c>
      <c r="O13" s="6" t="s">
        <v>21</v>
      </c>
      <c r="P13" s="6" t="s">
        <v>21</v>
      </c>
      <c r="Q13" s="6" t="s">
        <v>21</v>
      </c>
      <c r="R13" s="6" t="s">
        <v>21</v>
      </c>
      <c r="S13" s="6" t="s">
        <v>21</v>
      </c>
      <c r="T13" s="6" t="s">
        <v>21</v>
      </c>
      <c r="U13" s="6" t="s">
        <v>21</v>
      </c>
      <c r="V13" s="6" t="s">
        <v>21</v>
      </c>
      <c r="W13" s="6" t="s">
        <v>21</v>
      </c>
      <c r="X13" s="6" t="s">
        <v>21</v>
      </c>
      <c r="Y13" s="6" t="s">
        <v>22</v>
      </c>
      <c r="Z13" s="6" t="s">
        <v>22</v>
      </c>
      <c r="AA13" s="6" t="s">
        <v>22</v>
      </c>
      <c r="AB13" s="6" t="s">
        <v>22</v>
      </c>
      <c r="AC13" s="6" t="s">
        <v>22</v>
      </c>
      <c r="AH13" s="10">
        <v>8.3333333333333301E-2</v>
      </c>
      <c r="AK13" s="48" t="s">
        <v>55</v>
      </c>
    </row>
    <row r="14" spans="1:37" ht="15" x14ac:dyDescent="0.25">
      <c r="E14" s="6" t="s">
        <v>18</v>
      </c>
      <c r="F14" s="6" t="s">
        <v>22</v>
      </c>
      <c r="G14" s="6" t="s">
        <v>22</v>
      </c>
      <c r="H14" s="6" t="s">
        <v>22</v>
      </c>
      <c r="I14" s="6" t="s">
        <v>22</v>
      </c>
      <c r="J14" s="6" t="s">
        <v>22</v>
      </c>
      <c r="K14" s="6" t="s">
        <v>22</v>
      </c>
      <c r="L14" s="6" t="s">
        <v>22</v>
      </c>
      <c r="M14" s="6" t="s">
        <v>22</v>
      </c>
      <c r="N14" s="6" t="s">
        <v>22</v>
      </c>
      <c r="O14" s="6" t="s">
        <v>21</v>
      </c>
      <c r="P14" s="6" t="s">
        <v>21</v>
      </c>
      <c r="Q14" s="6" t="s">
        <v>21</v>
      </c>
      <c r="R14" s="6" t="s">
        <v>21</v>
      </c>
      <c r="S14" s="6" t="s">
        <v>21</v>
      </c>
      <c r="T14" s="6" t="s">
        <v>21</v>
      </c>
      <c r="U14" s="6" t="s">
        <v>22</v>
      </c>
      <c r="V14" s="6" t="s">
        <v>22</v>
      </c>
      <c r="W14" s="6" t="s">
        <v>22</v>
      </c>
      <c r="X14" s="6" t="s">
        <v>22</v>
      </c>
      <c r="Y14" s="6" t="s">
        <v>22</v>
      </c>
      <c r="Z14" s="6" t="s">
        <v>22</v>
      </c>
      <c r="AA14" s="6" t="s">
        <v>21</v>
      </c>
      <c r="AB14" s="6" t="s">
        <v>22</v>
      </c>
      <c r="AC14" s="6" t="s">
        <v>22</v>
      </c>
      <c r="AH14" s="10">
        <v>9.375E-2</v>
      </c>
      <c r="AK14" s="48" t="s">
        <v>56</v>
      </c>
    </row>
    <row r="15" spans="1:37" ht="15" x14ac:dyDescent="0.25">
      <c r="E15" s="6" t="s">
        <v>19</v>
      </c>
      <c r="F15" s="6" t="s">
        <v>22</v>
      </c>
      <c r="G15" s="6" t="s">
        <v>22</v>
      </c>
      <c r="H15" s="6" t="s">
        <v>22</v>
      </c>
      <c r="I15" s="6" t="s">
        <v>22</v>
      </c>
      <c r="J15" s="6" t="s">
        <v>22</v>
      </c>
      <c r="K15" s="6" t="s">
        <v>22</v>
      </c>
      <c r="L15" s="6" t="s">
        <v>22</v>
      </c>
      <c r="M15" s="6" t="s">
        <v>22</v>
      </c>
      <c r="N15" s="6" t="s">
        <v>22</v>
      </c>
      <c r="O15" s="6" t="s">
        <v>21</v>
      </c>
      <c r="P15" s="6" t="s">
        <v>21</v>
      </c>
      <c r="Q15" s="6" t="s">
        <v>21</v>
      </c>
      <c r="R15" s="6" t="s">
        <v>21</v>
      </c>
      <c r="S15" s="6" t="s">
        <v>21</v>
      </c>
      <c r="T15" s="6" t="s">
        <v>21</v>
      </c>
      <c r="U15" s="6" t="s">
        <v>22</v>
      </c>
      <c r="V15" s="6" t="s">
        <v>22</v>
      </c>
      <c r="W15" s="6" t="s">
        <v>21</v>
      </c>
      <c r="X15" s="6" t="s">
        <v>22</v>
      </c>
      <c r="Y15" s="6" t="s">
        <v>22</v>
      </c>
      <c r="Z15" s="6" t="s">
        <v>22</v>
      </c>
      <c r="AA15" s="6" t="s">
        <v>22</v>
      </c>
      <c r="AB15" s="6" t="s">
        <v>22</v>
      </c>
      <c r="AC15" s="6" t="s">
        <v>22</v>
      </c>
      <c r="AH15" s="10">
        <v>0.104166666666667</v>
      </c>
      <c r="AK15" s="48" t="s">
        <v>57</v>
      </c>
    </row>
    <row r="16" spans="1:37" ht="15" x14ac:dyDescent="0.25">
      <c r="E16" s="6" t="s">
        <v>20</v>
      </c>
      <c r="F16" s="6" t="s">
        <v>22</v>
      </c>
      <c r="G16" s="6" t="s">
        <v>22</v>
      </c>
      <c r="H16" s="6" t="s">
        <v>22</v>
      </c>
      <c r="I16" s="6" t="s">
        <v>22</v>
      </c>
      <c r="J16" s="6" t="s">
        <v>22</v>
      </c>
      <c r="K16" s="6" t="s">
        <v>22</v>
      </c>
      <c r="L16" s="6" t="s">
        <v>22</v>
      </c>
      <c r="M16" s="6" t="s">
        <v>22</v>
      </c>
      <c r="N16" s="6" t="s">
        <v>21</v>
      </c>
      <c r="O16" s="6" t="s">
        <v>21</v>
      </c>
      <c r="P16" s="6" t="s">
        <v>21</v>
      </c>
      <c r="Q16" s="6" t="s">
        <v>21</v>
      </c>
      <c r="R16" s="6" t="s">
        <v>21</v>
      </c>
      <c r="S16" s="6" t="s">
        <v>21</v>
      </c>
      <c r="T16" s="6" t="s">
        <v>22</v>
      </c>
      <c r="U16" s="6" t="s">
        <v>22</v>
      </c>
      <c r="V16" s="6" t="s">
        <v>22</v>
      </c>
      <c r="W16" s="6" t="s">
        <v>22</v>
      </c>
      <c r="X16" s="6" t="s">
        <v>22</v>
      </c>
      <c r="Y16" s="6" t="s">
        <v>22</v>
      </c>
      <c r="Z16" s="6" t="s">
        <v>22</v>
      </c>
      <c r="AA16" s="6" t="s">
        <v>22</v>
      </c>
      <c r="AB16" s="6" t="s">
        <v>22</v>
      </c>
      <c r="AC16" s="6" t="s">
        <v>22</v>
      </c>
      <c r="AH16" s="10">
        <v>0.114583333333333</v>
      </c>
      <c r="AK16" s="48" t="s">
        <v>57</v>
      </c>
    </row>
    <row r="17" spans="4:37" ht="15" x14ac:dyDescent="0.25">
      <c r="AH17" s="10">
        <v>0.125</v>
      </c>
      <c r="AK17" s="48" t="s">
        <v>58</v>
      </c>
    </row>
    <row r="18" spans="4:37" ht="15" x14ac:dyDescent="0.25">
      <c r="D18" s="6" t="s">
        <v>29</v>
      </c>
      <c r="E18" s="12">
        <f>COUNTIF(F9:AC13,A8)</f>
        <v>65</v>
      </c>
      <c r="AH18" s="10">
        <v>0.13541666666666699</v>
      </c>
      <c r="AK18" s="48" t="s">
        <v>58</v>
      </c>
    </row>
    <row r="19" spans="4:37" ht="15" x14ac:dyDescent="0.25">
      <c r="D19" s="6" t="s">
        <v>30</v>
      </c>
      <c r="E19" s="12">
        <f>COUNTIF(F14:AC15,A8)</f>
        <v>14</v>
      </c>
      <c r="AH19" s="10">
        <v>0.14583333333333301</v>
      </c>
      <c r="AK19" s="48" t="s">
        <v>59</v>
      </c>
    </row>
    <row r="20" spans="4:37" ht="15" x14ac:dyDescent="0.25">
      <c r="D20" s="6" t="s">
        <v>27</v>
      </c>
      <c r="E20" s="12">
        <f>COUNTIFS(F16:AC16,A8)</f>
        <v>6</v>
      </c>
      <c r="AH20" s="10">
        <v>0.15625</v>
      </c>
      <c r="AK20" s="48" t="s">
        <v>60</v>
      </c>
    </row>
    <row r="21" spans="4:37" ht="15" x14ac:dyDescent="0.25">
      <c r="D21" s="13" t="s">
        <v>26</v>
      </c>
      <c r="E21" s="14">
        <f>($E$2*E18)+($E$2*E19)-(($E$18/5)*$E$3)+($E$20*E3)</f>
        <v>4066</v>
      </c>
      <c r="AH21" s="10">
        <v>0.16666666666666699</v>
      </c>
      <c r="AK21" s="48" t="s">
        <v>61</v>
      </c>
    </row>
    <row r="22" spans="4:37" ht="15" x14ac:dyDescent="0.25">
      <c r="AH22" s="10">
        <v>0.17708333333333301</v>
      </c>
      <c r="AK22" s="48" t="s">
        <v>61</v>
      </c>
    </row>
    <row r="23" spans="4:37" ht="15" x14ac:dyDescent="0.25">
      <c r="AH23" s="10">
        <v>0.1875</v>
      </c>
      <c r="AK23" s="48" t="s">
        <v>62</v>
      </c>
    </row>
    <row r="24" spans="4:37" ht="15" x14ac:dyDescent="0.25">
      <c r="AH24" s="10">
        <v>0.19791666666666699</v>
      </c>
      <c r="AK24" s="48" t="s">
        <v>63</v>
      </c>
    </row>
    <row r="25" spans="4:37" ht="15" x14ac:dyDescent="0.25">
      <c r="AH25" s="10">
        <v>0.20833333333333301</v>
      </c>
      <c r="AK25" s="48" t="s">
        <v>63</v>
      </c>
    </row>
    <row r="26" spans="4:37" ht="15" x14ac:dyDescent="0.25">
      <c r="AH26" s="10">
        <v>0.21875</v>
      </c>
      <c r="AK26" s="48" t="s">
        <v>64</v>
      </c>
    </row>
    <row r="27" spans="4:37" ht="15" x14ac:dyDescent="0.25">
      <c r="AH27" s="10">
        <v>0.22916666666666699</v>
      </c>
      <c r="AK27" s="48" t="s">
        <v>65</v>
      </c>
    </row>
    <row r="28" spans="4:37" ht="15" x14ac:dyDescent="0.25">
      <c r="AH28" s="10">
        <v>0.23958333333333301</v>
      </c>
      <c r="AK28" s="48" t="s">
        <v>66</v>
      </c>
    </row>
    <row r="29" spans="4:37" ht="15" x14ac:dyDescent="0.25">
      <c r="AH29" s="10">
        <v>0.25</v>
      </c>
      <c r="AK29" s="48" t="s">
        <v>67</v>
      </c>
    </row>
    <row r="30" spans="4:37" ht="15" x14ac:dyDescent="0.25">
      <c r="AH30" s="10">
        <v>0.26041666666666702</v>
      </c>
      <c r="AK30" s="48" t="s">
        <v>68</v>
      </c>
    </row>
    <row r="31" spans="4:37" ht="15" x14ac:dyDescent="0.25">
      <c r="AH31" s="10">
        <v>0.27083333333333298</v>
      </c>
      <c r="AK31" s="48" t="s">
        <v>69</v>
      </c>
    </row>
    <row r="32" spans="4:37" ht="15" x14ac:dyDescent="0.25">
      <c r="AH32" s="10">
        <v>0.28125</v>
      </c>
      <c r="AK32" s="48" t="s">
        <v>70</v>
      </c>
    </row>
    <row r="33" spans="34:37" ht="15" x14ac:dyDescent="0.25">
      <c r="AH33" s="10">
        <v>0.29166666666666702</v>
      </c>
      <c r="AK33" s="48" t="s">
        <v>71</v>
      </c>
    </row>
    <row r="34" spans="34:37" ht="15" x14ac:dyDescent="0.25">
      <c r="AH34" s="10">
        <v>0.30208333333333298</v>
      </c>
      <c r="AK34" s="48" t="s">
        <v>72</v>
      </c>
    </row>
    <row r="35" spans="34:37" ht="15" x14ac:dyDescent="0.25">
      <c r="AH35" s="10">
        <v>0.3125</v>
      </c>
      <c r="AK35" s="48" t="s">
        <v>73</v>
      </c>
    </row>
    <row r="36" spans="34:37" ht="15" x14ac:dyDescent="0.25">
      <c r="AH36" s="10">
        <v>0.32291666666666702</v>
      </c>
      <c r="AK36" s="48" t="s">
        <v>74</v>
      </c>
    </row>
    <row r="37" spans="34:37" ht="15" x14ac:dyDescent="0.25">
      <c r="AH37" s="10">
        <v>0.33333333333333298</v>
      </c>
      <c r="AK37" s="48" t="s">
        <v>75</v>
      </c>
    </row>
    <row r="38" spans="34:37" ht="15" x14ac:dyDescent="0.25">
      <c r="AH38" s="10">
        <v>0.34375</v>
      </c>
      <c r="AK38" s="48" t="s">
        <v>76</v>
      </c>
    </row>
    <row r="39" spans="34:37" ht="15" x14ac:dyDescent="0.25">
      <c r="AH39" s="10">
        <v>0.35416666666666702</v>
      </c>
      <c r="AK39" s="48" t="s">
        <v>77</v>
      </c>
    </row>
    <row r="40" spans="34:37" ht="15" x14ac:dyDescent="0.25">
      <c r="AH40" s="10">
        <v>0.36458333333333298</v>
      </c>
      <c r="AK40" s="48" t="s">
        <v>78</v>
      </c>
    </row>
    <row r="41" spans="34:37" ht="15" x14ac:dyDescent="0.25">
      <c r="AH41" s="10">
        <v>0.375</v>
      </c>
      <c r="AK41" s="48" t="s">
        <v>79</v>
      </c>
    </row>
    <row r="42" spans="34:37" ht="15" x14ac:dyDescent="0.25">
      <c r="AH42" s="10">
        <v>0.38541666666666702</v>
      </c>
      <c r="AK42" s="48" t="s">
        <v>80</v>
      </c>
    </row>
    <row r="43" spans="34:37" ht="15" x14ac:dyDescent="0.25">
      <c r="AH43" s="10">
        <v>0.39583333333333298</v>
      </c>
      <c r="AK43" s="48" t="s">
        <v>81</v>
      </c>
    </row>
    <row r="44" spans="34:37" ht="15" x14ac:dyDescent="0.25">
      <c r="AH44" s="10">
        <v>0.40625</v>
      </c>
      <c r="AK44" s="48" t="s">
        <v>82</v>
      </c>
    </row>
    <row r="45" spans="34:37" ht="15" x14ac:dyDescent="0.25">
      <c r="AH45" s="10">
        <v>0.41666666666666702</v>
      </c>
      <c r="AK45" s="48" t="s">
        <v>82</v>
      </c>
    </row>
    <row r="46" spans="34:37" ht="15" x14ac:dyDescent="0.25">
      <c r="AH46" s="10">
        <v>0.42708333333333298</v>
      </c>
      <c r="AK46" s="48" t="s">
        <v>83</v>
      </c>
    </row>
    <row r="47" spans="34:37" ht="15" x14ac:dyDescent="0.25">
      <c r="AH47" s="10">
        <v>0.4375</v>
      </c>
      <c r="AK47" s="48" t="s">
        <v>84</v>
      </c>
    </row>
    <row r="48" spans="34:37" ht="15" x14ac:dyDescent="0.25">
      <c r="AH48" s="10">
        <v>0.44791666666666702</v>
      </c>
      <c r="AK48" s="48" t="s">
        <v>85</v>
      </c>
    </row>
    <row r="49" spans="34:37" ht="15" x14ac:dyDescent="0.25">
      <c r="AH49" s="10">
        <v>0.45833333333333298</v>
      </c>
      <c r="AK49" s="48" t="s">
        <v>86</v>
      </c>
    </row>
    <row r="50" spans="34:37" ht="15" x14ac:dyDescent="0.25">
      <c r="AH50" s="10">
        <v>0.46875</v>
      </c>
      <c r="AK50" s="48" t="s">
        <v>87</v>
      </c>
    </row>
    <row r="51" spans="34:37" ht="15" x14ac:dyDescent="0.25">
      <c r="AH51" s="10">
        <v>0.47916666666666702</v>
      </c>
      <c r="AK51" s="48" t="s">
        <v>88</v>
      </c>
    </row>
    <row r="52" spans="34:37" ht="15" x14ac:dyDescent="0.25">
      <c r="AH52" s="10">
        <v>0.48958333333333298</v>
      </c>
      <c r="AK52" s="48" t="s">
        <v>89</v>
      </c>
    </row>
    <row r="53" spans="34:37" ht="15" x14ac:dyDescent="0.25">
      <c r="AH53" s="10">
        <v>0.5</v>
      </c>
      <c r="AK53" s="48" t="s">
        <v>90</v>
      </c>
    </row>
    <row r="54" spans="34:37" ht="15" x14ac:dyDescent="0.25">
      <c r="AH54" s="10">
        <v>0.51041666666666696</v>
      </c>
      <c r="AK54" s="48" t="s">
        <v>91</v>
      </c>
    </row>
    <row r="55" spans="34:37" ht="15" x14ac:dyDescent="0.25">
      <c r="AH55" s="10">
        <v>0.52083333333333304</v>
      </c>
      <c r="AK55" s="48" t="s">
        <v>92</v>
      </c>
    </row>
    <row r="56" spans="34:37" ht="15" x14ac:dyDescent="0.25">
      <c r="AH56" s="10">
        <v>0.53125</v>
      </c>
      <c r="AK56" s="48" t="s">
        <v>93</v>
      </c>
    </row>
    <row r="57" spans="34:37" ht="15" x14ac:dyDescent="0.25">
      <c r="AH57" s="10">
        <v>0.54166666666666696</v>
      </c>
      <c r="AK57" s="48" t="s">
        <v>94</v>
      </c>
    </row>
    <row r="58" spans="34:37" ht="15" x14ac:dyDescent="0.25">
      <c r="AH58" s="10">
        <v>0.55208333333333304</v>
      </c>
      <c r="AK58" s="48" t="s">
        <v>95</v>
      </c>
    </row>
    <row r="59" spans="34:37" ht="15" x14ac:dyDescent="0.25">
      <c r="AH59" s="10">
        <v>0.5625</v>
      </c>
      <c r="AK59" s="48" t="s">
        <v>96</v>
      </c>
    </row>
    <row r="60" spans="34:37" ht="15" x14ac:dyDescent="0.25">
      <c r="AH60" s="10">
        <v>0.57291666666666696</v>
      </c>
      <c r="AK60" s="48" t="s">
        <v>97</v>
      </c>
    </row>
    <row r="61" spans="34:37" ht="15" x14ac:dyDescent="0.25">
      <c r="AH61" s="10">
        <v>0.58333333333333304</v>
      </c>
      <c r="AK61" s="48" t="s">
        <v>98</v>
      </c>
    </row>
    <row r="62" spans="34:37" ht="15" x14ac:dyDescent="0.25">
      <c r="AH62" s="10">
        <v>0.59375</v>
      </c>
      <c r="AK62" s="48" t="s">
        <v>99</v>
      </c>
    </row>
    <row r="63" spans="34:37" ht="15" x14ac:dyDescent="0.25">
      <c r="AH63" s="10">
        <v>0.60416666666666696</v>
      </c>
      <c r="AK63" s="48" t="s">
        <v>100</v>
      </c>
    </row>
    <row r="64" spans="34:37" ht="15" x14ac:dyDescent="0.25">
      <c r="AH64" s="10">
        <v>0.61458333333333304</v>
      </c>
      <c r="AK64" s="48" t="s">
        <v>101</v>
      </c>
    </row>
    <row r="65" spans="34:37" ht="15" x14ac:dyDescent="0.25">
      <c r="AH65" s="10">
        <v>0.625</v>
      </c>
      <c r="AK65" s="48" t="s">
        <v>102</v>
      </c>
    </row>
    <row r="66" spans="34:37" ht="15" x14ac:dyDescent="0.25">
      <c r="AH66" s="10">
        <v>0.63541666666666696</v>
      </c>
      <c r="AK66" s="48" t="s">
        <v>103</v>
      </c>
    </row>
    <row r="67" spans="34:37" ht="15" x14ac:dyDescent="0.25">
      <c r="AH67" s="10">
        <v>0.64583333333333304</v>
      </c>
      <c r="AK67" s="48" t="s">
        <v>104</v>
      </c>
    </row>
    <row r="68" spans="34:37" ht="15" x14ac:dyDescent="0.25">
      <c r="AH68" s="10">
        <v>0.65625</v>
      </c>
      <c r="AK68" s="48" t="s">
        <v>105</v>
      </c>
    </row>
    <row r="69" spans="34:37" ht="15" x14ac:dyDescent="0.25">
      <c r="AH69" s="10">
        <v>0.66666666666666696</v>
      </c>
      <c r="AK69" s="48" t="s">
        <v>106</v>
      </c>
    </row>
    <row r="70" spans="34:37" ht="15" x14ac:dyDescent="0.25">
      <c r="AH70" s="10">
        <v>0.67708333333333304</v>
      </c>
      <c r="AK70" s="48" t="s">
        <v>107</v>
      </c>
    </row>
    <row r="71" spans="34:37" ht="15" x14ac:dyDescent="0.25">
      <c r="AH71" s="10">
        <v>0.6875</v>
      </c>
      <c r="AK71" s="48" t="s">
        <v>108</v>
      </c>
    </row>
    <row r="72" spans="34:37" ht="15" x14ac:dyDescent="0.25">
      <c r="AH72" s="10">
        <v>0.69791666666666696</v>
      </c>
      <c r="AK72" s="48" t="s">
        <v>109</v>
      </c>
    </row>
    <row r="73" spans="34:37" ht="15" x14ac:dyDescent="0.25">
      <c r="AH73" s="10">
        <v>0.70833333333333304</v>
      </c>
      <c r="AK73" s="48" t="s">
        <v>109</v>
      </c>
    </row>
    <row r="74" spans="34:37" ht="15" x14ac:dyDescent="0.25">
      <c r="AH74" s="10">
        <v>0.71875</v>
      </c>
      <c r="AK74" s="48" t="s">
        <v>110</v>
      </c>
    </row>
    <row r="75" spans="34:37" ht="15" x14ac:dyDescent="0.25">
      <c r="AH75" s="10">
        <v>0.72916666666666696</v>
      </c>
      <c r="AK75" s="48" t="s">
        <v>111</v>
      </c>
    </row>
    <row r="76" spans="34:37" ht="15" x14ac:dyDescent="0.25">
      <c r="AH76" s="10">
        <v>0.73958333333333304</v>
      </c>
      <c r="AK76" s="48" t="s">
        <v>112</v>
      </c>
    </row>
    <row r="77" spans="34:37" ht="15" x14ac:dyDescent="0.25">
      <c r="AH77" s="10">
        <v>0.75</v>
      </c>
      <c r="AK77" s="48" t="s">
        <v>113</v>
      </c>
    </row>
    <row r="78" spans="34:37" ht="15" x14ac:dyDescent="0.25">
      <c r="AH78" s="10">
        <v>0.76041666666666696</v>
      </c>
      <c r="AK78" s="48" t="s">
        <v>114</v>
      </c>
    </row>
    <row r="79" spans="34:37" ht="15" x14ac:dyDescent="0.25">
      <c r="AH79" s="10">
        <v>0.77083333333333304</v>
      </c>
      <c r="AK79" s="48" t="s">
        <v>115</v>
      </c>
    </row>
    <row r="80" spans="34:37" ht="15" x14ac:dyDescent="0.25">
      <c r="AH80" s="10">
        <v>0.78125</v>
      </c>
      <c r="AK80" s="48" t="s">
        <v>116</v>
      </c>
    </row>
    <row r="81" spans="34:37" ht="15" x14ac:dyDescent="0.25">
      <c r="AH81" s="10">
        <v>0.79166666666666696</v>
      </c>
      <c r="AK81" s="48" t="s">
        <v>117</v>
      </c>
    </row>
    <row r="82" spans="34:37" ht="15" x14ac:dyDescent="0.25">
      <c r="AH82" s="10">
        <v>0.80208333333333304</v>
      </c>
      <c r="AK82" s="48" t="s">
        <v>118</v>
      </c>
    </row>
    <row r="83" spans="34:37" ht="15" x14ac:dyDescent="0.25">
      <c r="AH83" s="10">
        <v>0.8125</v>
      </c>
      <c r="AK83" s="48" t="s">
        <v>119</v>
      </c>
    </row>
    <row r="84" spans="34:37" ht="15" x14ac:dyDescent="0.25">
      <c r="AH84" s="10">
        <v>0.82291666666666696</v>
      </c>
      <c r="AK84" s="48" t="s">
        <v>119</v>
      </c>
    </row>
    <row r="85" spans="34:37" ht="15" x14ac:dyDescent="0.25">
      <c r="AH85" s="10">
        <v>0.83333333333333304</v>
      </c>
      <c r="AK85" s="48" t="s">
        <v>120</v>
      </c>
    </row>
    <row r="86" spans="34:37" ht="15" x14ac:dyDescent="0.25">
      <c r="AH86" s="10">
        <v>0.84375</v>
      </c>
      <c r="AK86" s="48" t="s">
        <v>121</v>
      </c>
    </row>
    <row r="87" spans="34:37" ht="15" x14ac:dyDescent="0.25">
      <c r="AH87" s="10">
        <v>0.85416666666666696</v>
      </c>
      <c r="AK87" s="48" t="s">
        <v>121</v>
      </c>
    </row>
    <row r="88" spans="34:37" ht="15" x14ac:dyDescent="0.25">
      <c r="AH88" s="10">
        <v>0.86458333333333304</v>
      </c>
      <c r="AK88" s="48" t="s">
        <v>122</v>
      </c>
    </row>
    <row r="89" spans="34:37" ht="15" x14ac:dyDescent="0.25">
      <c r="AH89" s="10">
        <v>0.875</v>
      </c>
      <c r="AK89" s="48" t="s">
        <v>123</v>
      </c>
    </row>
    <row r="90" spans="34:37" ht="15" x14ac:dyDescent="0.25">
      <c r="AH90" s="10">
        <v>0.88541666666666696</v>
      </c>
      <c r="AK90" s="48" t="s">
        <v>124</v>
      </c>
    </row>
    <row r="91" spans="34:37" ht="15" x14ac:dyDescent="0.25">
      <c r="AH91" s="10">
        <v>0.89583333333333304</v>
      </c>
      <c r="AK91" s="48" t="s">
        <v>125</v>
      </c>
    </row>
    <row r="92" spans="34:37" ht="15" x14ac:dyDescent="0.25">
      <c r="AH92" s="10">
        <v>0.90625</v>
      </c>
      <c r="AK92" s="48" t="s">
        <v>125</v>
      </c>
    </row>
    <row r="93" spans="34:37" ht="15" x14ac:dyDescent="0.25">
      <c r="AH93" s="10">
        <v>0.91666666666666696</v>
      </c>
      <c r="AK93" s="48" t="s">
        <v>126</v>
      </c>
    </row>
    <row r="94" spans="34:37" ht="15" x14ac:dyDescent="0.25">
      <c r="AH94" s="10">
        <v>0.92708333333333304</v>
      </c>
      <c r="AK94" s="48" t="s">
        <v>127</v>
      </c>
    </row>
    <row r="95" spans="34:37" ht="15" x14ac:dyDescent="0.25">
      <c r="AH95" s="10">
        <v>0.9375</v>
      </c>
      <c r="AK95" s="48" t="s">
        <v>128</v>
      </c>
    </row>
    <row r="96" spans="34:37" ht="15" x14ac:dyDescent="0.25">
      <c r="AH96" s="10">
        <v>0.94791666666666696</v>
      </c>
      <c r="AK96" s="48" t="s">
        <v>129</v>
      </c>
    </row>
    <row r="97" spans="34:37" ht="15" x14ac:dyDescent="0.25">
      <c r="AH97" s="10">
        <v>0.95833333333333304</v>
      </c>
      <c r="AK97" s="48" t="s">
        <v>130</v>
      </c>
    </row>
    <row r="98" spans="34:37" ht="15" x14ac:dyDescent="0.25">
      <c r="AH98" s="10">
        <v>0.96875</v>
      </c>
      <c r="AK98" s="48" t="s">
        <v>131</v>
      </c>
    </row>
    <row r="99" spans="34:37" ht="15" x14ac:dyDescent="0.25">
      <c r="AH99" s="10">
        <v>0.97916666666666696</v>
      </c>
      <c r="AK99" s="48" t="s">
        <v>131</v>
      </c>
    </row>
    <row r="100" spans="34:37" ht="15" x14ac:dyDescent="0.25">
      <c r="AH100" s="10">
        <v>0.98958333333333304</v>
      </c>
      <c r="AK100" s="48" t="s">
        <v>132</v>
      </c>
    </row>
    <row r="101" spans="34:37" ht="15" x14ac:dyDescent="0.25">
      <c r="AH101" s="10">
        <v>0.99930555555555556</v>
      </c>
      <c r="AK101" s="48" t="s">
        <v>132</v>
      </c>
    </row>
    <row r="102" spans="34:37" ht="15" x14ac:dyDescent="0.25">
      <c r="AH102" s="9"/>
      <c r="AK102" s="48" t="s">
        <v>133</v>
      </c>
    </row>
    <row r="103" spans="34:37" ht="15" x14ac:dyDescent="0.25">
      <c r="AH103" s="9"/>
      <c r="AK103" s="48" t="s">
        <v>134</v>
      </c>
    </row>
    <row r="104" spans="34:37" x14ac:dyDescent="0.2">
      <c r="AH104" s="9"/>
    </row>
    <row r="105" spans="34:37" x14ac:dyDescent="0.2">
      <c r="AH105" s="9"/>
    </row>
    <row r="106" spans="34:37" x14ac:dyDescent="0.2">
      <c r="AH106" s="9"/>
    </row>
    <row r="107" spans="34:37" x14ac:dyDescent="0.2">
      <c r="AH107" s="9"/>
    </row>
    <row r="108" spans="34:37" x14ac:dyDescent="0.2">
      <c r="AH108" s="9"/>
    </row>
    <row r="109" spans="34:37" x14ac:dyDescent="0.2">
      <c r="AH109" s="9"/>
    </row>
    <row r="110" spans="34:37" x14ac:dyDescent="0.2">
      <c r="AH110" s="9"/>
    </row>
    <row r="111" spans="34:37" x14ac:dyDescent="0.2">
      <c r="AH111" s="9"/>
    </row>
    <row r="112" spans="34:37" x14ac:dyDescent="0.2">
      <c r="AH112" s="9"/>
    </row>
    <row r="113" spans="34:34" x14ac:dyDescent="0.2">
      <c r="AH113" s="9"/>
    </row>
    <row r="114" spans="34:34" x14ac:dyDescent="0.2">
      <c r="AH114" s="9"/>
    </row>
    <row r="115" spans="34:34" x14ac:dyDescent="0.2">
      <c r="AH115" s="9"/>
    </row>
    <row r="116" spans="34:34" x14ac:dyDescent="0.2">
      <c r="AH116" s="9"/>
    </row>
    <row r="117" spans="34:34" x14ac:dyDescent="0.2">
      <c r="AH117" s="9"/>
    </row>
    <row r="118" spans="34:34" x14ac:dyDescent="0.2">
      <c r="AH118" s="9"/>
    </row>
    <row r="119" spans="34:34" x14ac:dyDescent="0.2">
      <c r="AH119" s="9"/>
    </row>
    <row r="120" spans="34:34" x14ac:dyDescent="0.2">
      <c r="AH120" s="9"/>
    </row>
    <row r="121" spans="34:34" x14ac:dyDescent="0.2">
      <c r="AH121" s="9"/>
    </row>
    <row r="122" spans="34:34" x14ac:dyDescent="0.2">
      <c r="AH122" s="9"/>
    </row>
    <row r="123" spans="34:34" x14ac:dyDescent="0.2">
      <c r="AH123" s="9"/>
    </row>
    <row r="124" spans="34:34" x14ac:dyDescent="0.2">
      <c r="AH124" s="9"/>
    </row>
    <row r="125" spans="34:34" x14ac:dyDescent="0.2">
      <c r="AH125" s="9"/>
    </row>
    <row r="126" spans="34:34" x14ac:dyDescent="0.2">
      <c r="AH126" s="9"/>
    </row>
    <row r="127" spans="34:34" x14ac:dyDescent="0.2">
      <c r="AH127" s="9"/>
    </row>
    <row r="128" spans="34:34" x14ac:dyDescent="0.2">
      <c r="AH128" s="9"/>
    </row>
    <row r="129" spans="34:34" x14ac:dyDescent="0.2">
      <c r="AH129" s="9"/>
    </row>
    <row r="130" spans="34:34" x14ac:dyDescent="0.2">
      <c r="AH130" s="9"/>
    </row>
    <row r="131" spans="34:34" x14ac:dyDescent="0.2">
      <c r="AH131" s="9"/>
    </row>
    <row r="132" spans="34:34" x14ac:dyDescent="0.2">
      <c r="AH132" s="9"/>
    </row>
    <row r="133" spans="34:34" x14ac:dyDescent="0.2">
      <c r="AH133" s="9"/>
    </row>
    <row r="134" spans="34:34" x14ac:dyDescent="0.2">
      <c r="AH134" s="9"/>
    </row>
    <row r="135" spans="34:34" x14ac:dyDescent="0.2">
      <c r="AH135" s="9"/>
    </row>
    <row r="136" spans="34:34" x14ac:dyDescent="0.2">
      <c r="AH136" s="9"/>
    </row>
    <row r="137" spans="34:34" x14ac:dyDescent="0.2">
      <c r="AH137" s="9"/>
    </row>
    <row r="138" spans="34:34" x14ac:dyDescent="0.2">
      <c r="AH138" s="9"/>
    </row>
    <row r="139" spans="34:34" x14ac:dyDescent="0.2">
      <c r="AH139" s="9"/>
    </row>
    <row r="140" spans="34:34" x14ac:dyDescent="0.2">
      <c r="AH140" s="9"/>
    </row>
    <row r="141" spans="34:34" x14ac:dyDescent="0.2">
      <c r="AH141" s="9"/>
    </row>
    <row r="142" spans="34:34" x14ac:dyDescent="0.2">
      <c r="AH142" s="9"/>
    </row>
    <row r="143" spans="34:34" x14ac:dyDescent="0.2">
      <c r="AH143" s="9"/>
    </row>
    <row r="144" spans="34:34" x14ac:dyDescent="0.2">
      <c r="AH144" s="9"/>
    </row>
    <row r="145" spans="34:34" x14ac:dyDescent="0.2">
      <c r="AH145" s="9"/>
    </row>
    <row r="146" spans="34:34" x14ac:dyDescent="0.2">
      <c r="AH146" s="9"/>
    </row>
  </sheetData>
  <conditionalFormatting sqref="F9:AC16">
    <cfRule type="containsText" dxfId="1" priority="2" operator="containsText" text="On">
      <formula>NOT(ISERROR(SEARCH("On",F9)))</formula>
    </cfRule>
  </conditionalFormatting>
  <dataValidations count="1">
    <dataValidation type="list" allowBlank="1" showInputMessage="1" showErrorMessage="1" sqref="F9:AC16">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349B4744-EA1B-4536-B509-B2014A824733}">
            <xm:f>NOT(ISERROR(SEARCH($A$9,F9)))</xm:f>
            <xm:f>$A$9</xm:f>
            <x14:dxf>
              <fill>
                <patternFill>
                  <bgColor theme="0" tint="-0.24994659260841701"/>
                </patternFill>
              </fill>
            </x14:dxf>
          </x14:cfRule>
          <xm:sqref>F9:AC16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Annual Operating Hours</vt:lpstr>
      <vt:lpstr>Daily Schedule Calculator</vt:lpstr>
      <vt:lpstr>Drop Down Lists</vt:lpstr>
      <vt:lpstr>Hours</vt:lpstr>
      <vt:lpstr>'Annual Operating Hours'!Print_Area</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Brown</dc:creator>
  <cp:lastModifiedBy>Ted Brown</cp:lastModifiedBy>
  <cp:lastPrinted>2017-07-18T18:07:05Z</cp:lastPrinted>
  <dcterms:created xsi:type="dcterms:W3CDTF">2017-06-30T21:51:50Z</dcterms:created>
  <dcterms:modified xsi:type="dcterms:W3CDTF">2017-07-19T00:28:24Z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xt_type_list" linkTarget="prop_fixt_type_list">
    <vt:r8>0</vt:r8>
  </property>
  <property fmtid="{D5CDD505-2E9C-101B-9397-08002B2CF9AE}" pid="3" name="Fixture_LU" linkTarget="Prop_Fixture_LU">
    <vt:r8>0</vt:r8>
  </property>
  <property fmtid="{D5CDD505-2E9C-101B-9397-08002B2CF9AE}" pid="4" name="type_LU" linkTarget="prop_type_LU">
    <vt:r8>0</vt:r8>
  </property>
  <property fmtid="{D5CDD505-2E9C-101B-9397-08002B2CF9AE}" pid="5" name="Type_sel" linkTarget="Prop_Type_sel">
    <vt:r8>0</vt:r8>
  </property>
  <property fmtid="{D5CDD505-2E9C-101B-9397-08002B2CF9AE}" pid="6" name="fixt_id_list" linkTarget="prop_fixt_id_list">
    <vt:lpwstr>#REF!</vt:lpwstr>
  </property>
  <property fmtid="{D5CDD505-2E9C-101B-9397-08002B2CF9AE}" pid="7" name="fixt_sched_FC" linkTarget="prop_fixt_sched_FC">
    <vt:lpwstr>#REF!</vt:lpwstr>
  </property>
  <property fmtid="{D5CDD505-2E9C-101B-9397-08002B2CF9AE}" pid="8" name="fixt_type_list_do_not_delete" linkTarget="prop_fixt_type_list_do_not_delete">
    <vt:lpwstr>#REF!</vt:lpwstr>
  </property>
</Properties>
</file>